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BANG KHOI LUONG CHAO GIA" sheetId="1" r:id="rId1"/>
  </sheets>
  <definedNames>
    <definedName name="_xlnm.Print_Area" localSheetId="0">'BANG KHOI LUONG CHAO GIA'!$A$4:$K$118</definedName>
    <definedName name="_xlnm.Print_Titles" localSheetId="0">'BANG KHOI LUONG CHAO GIA'!$6:$7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D153" i="1"/>
  <c r="D146" i="1"/>
  <c r="D139" i="1"/>
  <c r="D135" i="1"/>
  <c r="D131" i="1"/>
  <c r="D127" i="1"/>
  <c r="D121" i="1"/>
  <c r="D117" i="1"/>
  <c r="D113" i="1"/>
  <c r="D109" i="1"/>
  <c r="D25" i="1"/>
  <c r="D24" i="1"/>
  <c r="D26" i="1" s="1"/>
  <c r="D23" i="1" s="1"/>
  <c r="D21" i="1"/>
  <c r="D20" i="1"/>
  <c r="D22" i="1" s="1"/>
  <c r="D19" i="1" s="1"/>
  <c r="D17" i="1"/>
  <c r="D16" i="1"/>
  <c r="D18" i="1" s="1"/>
  <c r="D15" i="1" s="1"/>
  <c r="D13" i="1"/>
  <c r="D12" i="1"/>
  <c r="D14" i="1" s="1"/>
  <c r="D11" i="1" s="1"/>
  <c r="D10" i="1" l="1"/>
</calcChain>
</file>

<file path=xl/sharedStrings.xml><?xml version="1.0" encoding="utf-8"?>
<sst xmlns="http://schemas.openxmlformats.org/spreadsheetml/2006/main" count="301" uniqueCount="77">
  <si>
    <t>STT</t>
  </si>
  <si>
    <t>NỘI DUNG CÔNG VIỆC</t>
  </si>
  <si>
    <t>ĐVT</t>
  </si>
  <si>
    <t>KL CẤU KIỆN</t>
  </si>
  <si>
    <t>NHÂN CÔNG</t>
  </si>
  <si>
    <t>VẬT TƯ</t>
  </si>
  <si>
    <t>THÀNH TIỀN</t>
  </si>
  <si>
    <t>GHI CHÚ</t>
  </si>
  <si>
    <t>ĐƠN GIÁ</t>
  </si>
  <si>
    <t>I</t>
  </si>
  <si>
    <t>XÂY TƯỜNG NGĂN CHÁY</t>
  </si>
  <si>
    <t>A</t>
  </si>
  <si>
    <t>XÂY TƯỜNG</t>
  </si>
  <si>
    <t>Xây tường 200mm bằng gạch đất nung rỗng 8x8x18cm, vữa M75</t>
  </si>
  <si>
    <r>
      <t>m</t>
    </r>
    <r>
      <rPr>
        <b/>
        <vertAlign val="superscript"/>
        <sz val="12"/>
        <color theme="1"/>
        <rFont val="Times New Roman"/>
        <family val="1"/>
      </rPr>
      <t>2</t>
    </r>
  </si>
  <si>
    <t>Tầng trệt</t>
  </si>
  <si>
    <t>Cầu thang số 02</t>
  </si>
  <si>
    <t>Tầng 1</t>
  </si>
  <si>
    <t>Tầng 2</t>
  </si>
  <si>
    <r>
      <t>m</t>
    </r>
    <r>
      <rPr>
        <b/>
        <vertAlign val="superscript"/>
        <sz val="12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</si>
  <si>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t>Tầng 3</t>
  </si>
  <si>
    <t>B</t>
  </si>
  <si>
    <t>BÊ TÔNG LANH TÔ, BỔ TRỤ</t>
  </si>
  <si>
    <t>Bổ trụ 200x200 (đá 4x6) mác 250</t>
  </si>
  <si>
    <t>Cầu thang số 2</t>
  </si>
  <si>
    <t>Bổ trụ 200x200 (đá 1x2) mác 250</t>
  </si>
  <si>
    <r>
      <t>m</t>
    </r>
    <r>
      <rPr>
        <b/>
        <vertAlign val="superscript"/>
        <sz val="12"/>
        <color theme="1"/>
        <rFont val="Times New Roman"/>
        <family val="1"/>
      </rPr>
      <t>3</t>
    </r>
  </si>
  <si>
    <t>Thép D12</t>
  </si>
  <si>
    <t>Cây</t>
  </si>
  <si>
    <t>Thép D6</t>
  </si>
  <si>
    <t>Kg</t>
  </si>
  <si>
    <t>Lanh tô cửa 200x200 (đá 4x6)mác 250</t>
  </si>
  <si>
    <t>Ramset cấy thép</t>
  </si>
  <si>
    <t>Chai</t>
  </si>
  <si>
    <t>Kẽm buộc</t>
  </si>
  <si>
    <t>C</t>
  </si>
  <si>
    <t>TÔ TRÁT</t>
  </si>
  <si>
    <t>Lưới mắt cáo tô tường ( chống nứt)</t>
  </si>
  <si>
    <t>Cuộn</t>
  </si>
  <si>
    <t>Tô trát tường dày 1.5 cm (2 mặt)</t>
  </si>
  <si>
    <r>
      <t>m</t>
    </r>
    <r>
      <rPr>
        <vertAlign val="superscript"/>
        <sz val="12"/>
        <color theme="1"/>
        <rFont val="Times New Roman"/>
        <family val="1"/>
      </rPr>
      <t>2</t>
    </r>
  </si>
  <si>
    <r>
      <t>m</t>
    </r>
    <r>
      <rPr>
        <vertAlign val="superscript"/>
        <sz val="12"/>
        <color theme="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</si>
  <si>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t>D</t>
  </si>
  <si>
    <t>SƠN NƯỚC HOÀN THIỆN</t>
  </si>
  <si>
    <t>Sơn nước ( bả maxtic + sơn lót + sơn phủ )</t>
  </si>
  <si>
    <t>II</t>
  </si>
  <si>
    <t>LẮP ĐẶT CỬA CHỐNG CHÁY</t>
  </si>
  <si>
    <t>TẦNG TRỆT - LẦU 03 (04 TẦNG)</t>
  </si>
  <si>
    <t>Cửa đi 1 cánh 1100x2200mm (phủ bì)</t>
  </si>
  <si>
    <t>- Bản lề Inox (4 cái/cánh)</t>
  </si>
  <si>
    <t>cái</t>
  </si>
  <si>
    <t>- Khoá tay nắm gạt Inox Pazini</t>
  </si>
  <si>
    <t>bộ</t>
  </si>
  <si>
    <t>- Tay co thủy lực Pazini</t>
  </si>
  <si>
    <t>- Chốt âm cửa</t>
  </si>
  <si>
    <t>- Door sill Inox 304 chân ngạch cửa</t>
  </si>
  <si>
    <t>Phí cấp giấy kiểm định PCCC cửa thép</t>
  </si>
  <si>
    <t>Lô</t>
  </si>
  <si>
    <t>Phí vận chuyển đến công trình Vĩnh Lộc B</t>
  </si>
  <si>
    <t>TỔNG CỘNG CHƯA BAO GỒM THUẾ VAT</t>
  </si>
  <si>
    <t>TỔNG CỘNG ĐÃ BAO GỒM THUẾ VAT</t>
  </si>
  <si>
    <t>* Thời gian giao hàng: giao hàng 30 ngày, lắp đặt 10 ngày</t>
  </si>
  <si>
    <t xml:space="preserve">* Tiêu chuẩn kỹ thuật: TCVN 9383:2012, NĐ 50:2024/CP, QC 03:2021/BCA,QC 06:2023/BXD </t>
  </si>
  <si>
    <t>* Thanh toán: thỏa thuận theo hợp đồng.</t>
  </si>
  <si>
    <t>Phụ lục 01</t>
  </si>
  <si>
    <t>DANH MỤC BÁO GIÁ</t>
  </si>
  <si>
    <t>KL</t>
  </si>
  <si>
    <t>Cầu thang số 01</t>
  </si>
  <si>
    <t>Cầu thang số 03</t>
  </si>
  <si>
    <t>Cầu thang số 01 và số 03</t>
  </si>
  <si>
    <t>Cửa đi 2 cánh 1690x2470mm (phủ bì)</t>
  </si>
  <si>
    <t>TẦNG MÁI (01 TẦNG)</t>
  </si>
  <si>
    <t>Cửa đi 2 cánh 1600x2350mm (phủ bì)</t>
  </si>
  <si>
    <t>THUẾ VAT 8%</t>
  </si>
  <si>
    <t>TRUNG TÂM
THANH THIẾU NIÊN MIỀN NAM
Số: 111/TTNMN</t>
  </si>
  <si>
    <r>
      <t xml:space="preserve">CỘNG HÒA XÃ HỘI CHỦ NGHĨA VIỆT NAM 
Độc lập – Tự do – Hạnh phúc
</t>
    </r>
    <r>
      <rPr>
        <i/>
        <sz val="14"/>
        <color theme="1"/>
        <rFont val="Times New Roman"/>
        <family val="1"/>
      </rPr>
      <t>Tp. Hồ Chí Minh, ngày 04 tháng02 năm 2025</t>
    </r>
  </si>
  <si>
    <t>(Đính kèm theo thông báo số 111/TTNMN ngày 04/02/2025 của Trung tâm thanh thiếu niên miền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</si>
</sst>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165" fontId="2" fillId="0" borderId="0" xfId="1" applyNumberFormat="1" applyFont="1"/>
    <xf numFmtId="0" fontId="2" fillId="0" borderId="0" xfId="0" applyFont="1"/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13" fillId="2" borderId="0" xfId="1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17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8" fillId="2" borderId="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"/>
  <sheetViews>
    <sheetView tabSelected="1" zoomScale="70" zoomScaleNormal="70" workbookViewId="0">
      <selection activeCell="M24" sqref="M24"/>
    </sheetView>
  </sheetViews>
  <sheetFormatPr defaultColWidth="9.140625" defaultRowHeight="15.75" x14ac:dyDescent="0.25"/>
  <cols>
    <col min="1" max="1" width="9.140625" style="30"/>
    <col min="2" max="2" width="46.5703125" style="30" bestFit="1" customWidth="1"/>
    <col min="3" max="3" width="10.85546875" style="30" customWidth="1"/>
    <col min="4" max="5" width="13.140625" style="30" customWidth="1"/>
    <col min="6" max="9" width="15" style="30" customWidth="1"/>
    <col min="10" max="10" width="18.140625" style="30" customWidth="1"/>
    <col min="11" max="11" width="16.42578125" style="30" customWidth="1"/>
    <col min="12" max="16" width="15" style="29" customWidth="1"/>
    <col min="17" max="16384" width="9.140625" style="30"/>
  </cols>
  <sheetData>
    <row r="1" spans="1:16" ht="18.75" x14ac:dyDescent="0.25">
      <c r="K1" s="77" t="s">
        <v>64</v>
      </c>
    </row>
    <row r="2" spans="1:16" ht="61.5" customHeight="1" x14ac:dyDescent="0.25">
      <c r="A2" s="81" t="s">
        <v>74</v>
      </c>
      <c r="B2" s="81"/>
      <c r="C2" s="81"/>
      <c r="D2" s="81"/>
      <c r="E2" s="76"/>
      <c r="F2" s="81" t="s">
        <v>75</v>
      </c>
      <c r="G2" s="82"/>
      <c r="H2" s="82"/>
      <c r="I2" s="82"/>
      <c r="J2" s="82"/>
      <c r="K2" s="82"/>
    </row>
    <row r="4" spans="1:16" s="2" customFormat="1" ht="20.25" x14ac:dyDescent="0.2">
      <c r="A4" s="84" t="s">
        <v>65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1"/>
      <c r="N4" s="1"/>
      <c r="O4" s="1"/>
      <c r="P4" s="1"/>
    </row>
    <row r="5" spans="1:16" s="2" customFormat="1" ht="20.25" x14ac:dyDescent="0.2">
      <c r="A5" s="83" t="s">
        <v>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78"/>
      <c r="M5" s="1"/>
      <c r="N5" s="1"/>
      <c r="O5" s="1"/>
      <c r="P5" s="1"/>
    </row>
    <row r="6" spans="1:16" s="4" customFormat="1" ht="20.45" customHeight="1" x14ac:dyDescent="0.25">
      <c r="A6" s="85" t="s">
        <v>0</v>
      </c>
      <c r="B6" s="85" t="s">
        <v>1</v>
      </c>
      <c r="C6" s="85" t="s">
        <v>2</v>
      </c>
      <c r="D6" s="86" t="s">
        <v>3</v>
      </c>
      <c r="E6" s="86" t="s">
        <v>66</v>
      </c>
      <c r="F6" s="85" t="s">
        <v>4</v>
      </c>
      <c r="G6" s="85"/>
      <c r="H6" s="85" t="s">
        <v>5</v>
      </c>
      <c r="I6" s="85"/>
      <c r="J6" s="88" t="s">
        <v>6</v>
      </c>
      <c r="K6" s="88" t="s">
        <v>7</v>
      </c>
      <c r="L6" s="3"/>
      <c r="M6" s="3"/>
      <c r="N6" s="3"/>
      <c r="O6" s="3"/>
      <c r="P6" s="3"/>
    </row>
    <row r="7" spans="1:16" s="4" customFormat="1" ht="20.45" customHeight="1" x14ac:dyDescent="0.25">
      <c r="A7" s="85"/>
      <c r="B7" s="85"/>
      <c r="C7" s="85"/>
      <c r="D7" s="87"/>
      <c r="E7" s="87"/>
      <c r="F7" s="5" t="s">
        <v>8</v>
      </c>
      <c r="G7" s="5" t="s">
        <v>6</v>
      </c>
      <c r="H7" s="5" t="s">
        <v>8</v>
      </c>
      <c r="I7" s="5" t="s">
        <v>6</v>
      </c>
      <c r="J7" s="89"/>
      <c r="K7" s="89"/>
      <c r="L7" s="3"/>
      <c r="M7" s="3"/>
      <c r="N7" s="3"/>
      <c r="O7" s="3"/>
      <c r="P7" s="3"/>
    </row>
    <row r="8" spans="1:16" s="10" customFormat="1" ht="21.6" customHeight="1" x14ac:dyDescent="0.25">
      <c r="A8" s="6" t="s">
        <v>9</v>
      </c>
      <c r="B8" s="7" t="s">
        <v>10</v>
      </c>
      <c r="C8" s="6"/>
      <c r="D8" s="6"/>
      <c r="E8" s="6"/>
      <c r="F8" s="6"/>
      <c r="G8" s="6"/>
      <c r="H8" s="6"/>
      <c r="I8" s="6"/>
      <c r="J8" s="8"/>
      <c r="K8" s="7"/>
      <c r="L8" s="9"/>
      <c r="M8" s="9"/>
      <c r="N8" s="9"/>
      <c r="O8" s="9"/>
      <c r="P8" s="9"/>
    </row>
    <row r="9" spans="1:16" s="15" customFormat="1" ht="21.6" customHeight="1" x14ac:dyDescent="0.25">
      <c r="A9" s="11" t="s">
        <v>11</v>
      </c>
      <c r="B9" s="12" t="s">
        <v>12</v>
      </c>
      <c r="C9" s="11"/>
      <c r="D9" s="11"/>
      <c r="E9" s="11"/>
      <c r="F9" s="11"/>
      <c r="G9" s="11"/>
      <c r="H9" s="11"/>
      <c r="I9" s="11"/>
      <c r="J9" s="13"/>
      <c r="K9" s="12"/>
      <c r="L9" s="14"/>
      <c r="M9" s="14"/>
      <c r="N9" s="14"/>
      <c r="O9" s="14"/>
      <c r="P9" s="14"/>
    </row>
    <row r="10" spans="1:16" s="22" customFormat="1" ht="31.5" x14ac:dyDescent="0.25">
      <c r="A10" s="16">
        <v>1</v>
      </c>
      <c r="B10" s="17" t="s">
        <v>13</v>
      </c>
      <c r="C10" s="16" t="s">
        <v>14</v>
      </c>
      <c r="D10" s="16">
        <f>SUBTOTAL(9,D11:D26)</f>
        <v>120.63999999999997</v>
      </c>
      <c r="E10" s="16"/>
      <c r="F10" s="18"/>
      <c r="G10" s="19"/>
      <c r="H10" s="19"/>
      <c r="I10" s="19"/>
      <c r="J10" s="19"/>
      <c r="K10" s="20"/>
      <c r="L10" s="21"/>
      <c r="M10" s="21"/>
      <c r="N10" s="21"/>
      <c r="O10" s="21"/>
      <c r="P10" s="21"/>
    </row>
    <row r="11" spans="1:16" ht="18.75" x14ac:dyDescent="0.25">
      <c r="A11" s="23"/>
      <c r="B11" s="24" t="s">
        <v>15</v>
      </c>
      <c r="C11" s="25" t="s">
        <v>14</v>
      </c>
      <c r="D11" s="25">
        <f>SUBTOTAL(9,D12:D14)</f>
        <v>30.159999999999997</v>
      </c>
      <c r="E11" s="26"/>
      <c r="F11" s="27"/>
      <c r="G11" s="28"/>
      <c r="H11" s="27"/>
      <c r="I11" s="27"/>
      <c r="J11" s="27"/>
      <c r="K11" s="23"/>
    </row>
    <row r="12" spans="1:16" x14ac:dyDescent="0.25">
      <c r="A12" s="23"/>
      <c r="B12" s="31" t="s">
        <v>67</v>
      </c>
      <c r="C12" s="26"/>
      <c r="D12" s="26">
        <f>(3.5*3.3-1.6*2.4)</f>
        <v>7.7099999999999991</v>
      </c>
      <c r="E12" s="26"/>
      <c r="F12" s="27"/>
      <c r="G12" s="28"/>
      <c r="H12" s="27"/>
      <c r="I12" s="27"/>
      <c r="J12" s="27"/>
      <c r="K12" s="23"/>
    </row>
    <row r="13" spans="1:16" x14ac:dyDescent="0.25">
      <c r="A13" s="23"/>
      <c r="B13" s="31" t="s">
        <v>16</v>
      </c>
      <c r="C13" s="26"/>
      <c r="D13" s="26">
        <f>(5.2*3.3-1.1*2.2)</f>
        <v>14.74</v>
      </c>
      <c r="E13" s="26"/>
      <c r="F13" s="27"/>
      <c r="G13" s="28"/>
      <c r="H13" s="27"/>
      <c r="I13" s="27"/>
      <c r="J13" s="27"/>
      <c r="K13" s="23"/>
    </row>
    <row r="14" spans="1:16" x14ac:dyDescent="0.25">
      <c r="A14" s="23"/>
      <c r="B14" s="31" t="s">
        <v>68</v>
      </c>
      <c r="C14" s="26"/>
      <c r="D14" s="26">
        <f>D12</f>
        <v>7.7099999999999991</v>
      </c>
      <c r="E14" s="26"/>
      <c r="F14" s="27"/>
      <c r="G14" s="28"/>
      <c r="H14" s="27"/>
      <c r="I14" s="27"/>
      <c r="J14" s="27"/>
      <c r="K14" s="23"/>
    </row>
    <row r="15" spans="1:16" ht="18.75" x14ac:dyDescent="0.25">
      <c r="A15" s="23"/>
      <c r="B15" s="24" t="s">
        <v>17</v>
      </c>
      <c r="C15" s="25" t="s">
        <v>14</v>
      </c>
      <c r="D15" s="25">
        <f>SUBTOTAL(9,D16:D18)</f>
        <v>30.159999999999997</v>
      </c>
      <c r="E15" s="26"/>
      <c r="F15" s="27"/>
      <c r="G15" s="28"/>
      <c r="H15" s="27"/>
      <c r="I15" s="27"/>
      <c r="J15" s="27"/>
      <c r="K15" s="23"/>
    </row>
    <row r="16" spans="1:16" x14ac:dyDescent="0.25">
      <c r="A16" s="23"/>
      <c r="B16" s="31" t="s">
        <v>67</v>
      </c>
      <c r="C16" s="26"/>
      <c r="D16" s="26">
        <f>(3.5*3.3-1.6*2.4)</f>
        <v>7.7099999999999991</v>
      </c>
      <c r="E16" s="26"/>
      <c r="F16" s="27"/>
      <c r="G16" s="28"/>
      <c r="H16" s="27"/>
      <c r="I16" s="27"/>
      <c r="J16" s="27"/>
      <c r="K16" s="23"/>
    </row>
    <row r="17" spans="1:16" x14ac:dyDescent="0.25">
      <c r="A17" s="23"/>
      <c r="B17" s="31" t="s">
        <v>16</v>
      </c>
      <c r="C17" s="26"/>
      <c r="D17" s="26">
        <f>(5.2*3.3-1.1*2.2)</f>
        <v>14.74</v>
      </c>
      <c r="E17" s="26"/>
      <c r="F17" s="27"/>
      <c r="G17" s="28"/>
      <c r="H17" s="27"/>
      <c r="I17" s="27"/>
      <c r="J17" s="27"/>
      <c r="K17" s="23"/>
    </row>
    <row r="18" spans="1:16" x14ac:dyDescent="0.25">
      <c r="A18" s="23"/>
      <c r="B18" s="31" t="s">
        <v>68</v>
      </c>
      <c r="C18" s="26"/>
      <c r="D18" s="26">
        <f>D16</f>
        <v>7.7099999999999991</v>
      </c>
      <c r="E18" s="26"/>
      <c r="F18" s="27"/>
      <c r="G18" s="28"/>
      <c r="H18" s="27"/>
      <c r="I18" s="27"/>
      <c r="J18" s="27"/>
      <c r="K18" s="23"/>
    </row>
    <row r="19" spans="1:16" s="15" customFormat="1" ht="21.6" customHeight="1" x14ac:dyDescent="0.25">
      <c r="A19" s="23"/>
      <c r="B19" s="24" t="s">
        <v>18</v>
      </c>
      <c r="C19" s="25" t="s">
        <v>19</v>
      </c>
      <c r="D19" s="25">
        <f>SUBTOTAL(9,D20:D22)</f>
        <v>30.159999999999997</v>
      </c>
      <c r="E19" s="26"/>
      <c r="F19" s="11"/>
      <c r="G19" s="11"/>
      <c r="H19" s="11"/>
      <c r="I19" s="11"/>
      <c r="J19" s="13"/>
      <c r="K19" s="12"/>
      <c r="L19" s="14"/>
      <c r="M19" s="14"/>
      <c r="N19" s="14"/>
      <c r="O19" s="14"/>
      <c r="P19" s="14"/>
    </row>
    <row r="20" spans="1:16" s="15" customFormat="1" ht="21.6" customHeight="1" x14ac:dyDescent="0.25">
      <c r="A20" s="23"/>
      <c r="B20" s="31" t="s">
        <v>67</v>
      </c>
      <c r="C20" s="26"/>
      <c r="D20" s="26">
        <f>(3.5*3.3-1.6*2.4)</f>
        <v>7.7099999999999991</v>
      </c>
      <c r="E20" s="26"/>
      <c r="F20" s="33"/>
      <c r="G20" s="33"/>
      <c r="H20" s="33"/>
      <c r="I20" s="33"/>
      <c r="J20" s="34"/>
      <c r="K20" s="33"/>
      <c r="L20" s="14"/>
      <c r="M20" s="14"/>
      <c r="N20" s="14"/>
      <c r="O20" s="14"/>
      <c r="P20" s="14"/>
    </row>
    <row r="21" spans="1:16" s="40" customFormat="1" ht="18.75" customHeight="1" x14ac:dyDescent="0.25">
      <c r="A21" s="23"/>
      <c r="B21" s="31" t="s">
        <v>16</v>
      </c>
      <c r="C21" s="26"/>
      <c r="D21" s="26">
        <f>(5.2*3.3-1.1*2.2)</f>
        <v>14.74</v>
      </c>
      <c r="E21" s="26"/>
      <c r="F21" s="36"/>
      <c r="G21" s="37"/>
      <c r="H21" s="36"/>
      <c r="I21" s="37"/>
      <c r="J21" s="38"/>
      <c r="K21" s="33"/>
      <c r="L21" s="39"/>
      <c r="M21" s="39"/>
      <c r="N21" s="39"/>
      <c r="O21" s="39"/>
      <c r="P21" s="39"/>
    </row>
    <row r="22" spans="1:16" s="40" customFormat="1" x14ac:dyDescent="0.25">
      <c r="A22" s="23"/>
      <c r="B22" s="31" t="s">
        <v>68</v>
      </c>
      <c r="C22" s="26"/>
      <c r="D22" s="26">
        <f>D20</f>
        <v>7.7099999999999991</v>
      </c>
      <c r="E22" s="26"/>
      <c r="F22" s="42"/>
      <c r="G22" s="19"/>
      <c r="H22" s="42"/>
      <c r="I22" s="42"/>
      <c r="J22" s="43"/>
      <c r="K22" s="20"/>
      <c r="L22" s="39"/>
      <c r="M22" s="39"/>
      <c r="N22" s="39"/>
      <c r="O22" s="39"/>
      <c r="P22" s="39"/>
    </row>
    <row r="23" spans="1:16" s="40" customFormat="1" ht="18.75" x14ac:dyDescent="0.25">
      <c r="A23" s="23"/>
      <c r="B23" s="24" t="s">
        <v>20</v>
      </c>
      <c r="C23" s="25" t="s">
        <v>19</v>
      </c>
      <c r="D23" s="25">
        <f>SUBTOTAL(9,D24:D26)</f>
        <v>30.159999999999997</v>
      </c>
      <c r="E23" s="26"/>
      <c r="F23" s="46"/>
      <c r="G23" s="47"/>
      <c r="H23" s="46"/>
      <c r="I23" s="46"/>
      <c r="J23" s="48"/>
      <c r="K23" s="35"/>
      <c r="L23" s="39"/>
      <c r="M23" s="39"/>
      <c r="N23" s="39"/>
      <c r="O23" s="39"/>
      <c r="P23" s="39"/>
    </row>
    <row r="24" spans="1:16" s="40" customFormat="1" x14ac:dyDescent="0.25">
      <c r="A24" s="23"/>
      <c r="B24" s="31" t="s">
        <v>67</v>
      </c>
      <c r="C24" s="26"/>
      <c r="D24" s="26">
        <f>(3.5*3.3-1.6*2.4)</f>
        <v>7.7099999999999991</v>
      </c>
      <c r="E24" s="26"/>
      <c r="F24" s="35"/>
      <c r="G24" s="47"/>
      <c r="H24" s="46"/>
      <c r="I24" s="46"/>
      <c r="J24" s="48"/>
      <c r="K24" s="35"/>
      <c r="L24" s="39"/>
      <c r="M24" s="39"/>
      <c r="N24" s="39"/>
      <c r="O24" s="39"/>
      <c r="P24" s="39"/>
    </row>
    <row r="25" spans="1:16" s="40" customFormat="1" x14ac:dyDescent="0.25">
      <c r="A25" s="23"/>
      <c r="B25" s="31" t="s">
        <v>16</v>
      </c>
      <c r="C25" s="26"/>
      <c r="D25" s="26">
        <f>(5.2*3.3-1.1*2.2)</f>
        <v>14.74</v>
      </c>
      <c r="E25" s="26"/>
      <c r="F25" s="35"/>
      <c r="G25" s="47"/>
      <c r="H25" s="46"/>
      <c r="I25" s="46"/>
      <c r="J25" s="48"/>
      <c r="K25" s="35"/>
      <c r="L25" s="39"/>
      <c r="M25" s="39"/>
      <c r="N25" s="39"/>
      <c r="O25" s="39"/>
      <c r="P25" s="39"/>
    </row>
    <row r="26" spans="1:16" s="40" customFormat="1" x14ac:dyDescent="0.25">
      <c r="A26" s="23"/>
      <c r="B26" s="31" t="s">
        <v>68</v>
      </c>
      <c r="C26" s="26"/>
      <c r="D26" s="26">
        <f>D24</f>
        <v>7.7099999999999991</v>
      </c>
      <c r="E26" s="26"/>
      <c r="F26" s="35"/>
      <c r="G26" s="37"/>
      <c r="H26" s="46"/>
      <c r="I26" s="37"/>
      <c r="J26" s="38"/>
      <c r="K26" s="35"/>
      <c r="L26" s="39"/>
      <c r="M26" s="39"/>
      <c r="N26" s="39"/>
      <c r="O26" s="39"/>
      <c r="P26" s="39"/>
    </row>
    <row r="27" spans="1:16" s="40" customFormat="1" x14ac:dyDescent="0.25">
      <c r="A27" s="11" t="s">
        <v>21</v>
      </c>
      <c r="B27" s="12" t="s">
        <v>22</v>
      </c>
      <c r="C27" s="11"/>
      <c r="D27" s="11"/>
      <c r="E27" s="11"/>
      <c r="F27" s="35"/>
      <c r="G27" s="47"/>
      <c r="H27" s="35"/>
      <c r="I27" s="46"/>
      <c r="J27" s="35"/>
      <c r="K27" s="35"/>
      <c r="L27" s="39"/>
      <c r="M27" s="39"/>
      <c r="N27" s="39"/>
      <c r="O27" s="39"/>
      <c r="P27" s="39"/>
    </row>
    <row r="28" spans="1:16" s="40" customFormat="1" x14ac:dyDescent="0.25">
      <c r="A28" s="16"/>
      <c r="B28" s="32" t="s">
        <v>15</v>
      </c>
      <c r="C28" s="33"/>
      <c r="D28" s="33"/>
      <c r="E28" s="33"/>
      <c r="F28" s="46"/>
      <c r="G28" s="47"/>
      <c r="H28" s="35"/>
      <c r="I28" s="46"/>
      <c r="J28" s="35"/>
      <c r="K28" s="35"/>
      <c r="L28" s="39"/>
      <c r="M28" s="39"/>
      <c r="N28" s="39"/>
      <c r="O28" s="39"/>
      <c r="P28" s="39"/>
    </row>
    <row r="29" spans="1:16" s="40" customFormat="1" x14ac:dyDescent="0.25">
      <c r="A29" s="35"/>
      <c r="B29" s="36" t="s">
        <v>23</v>
      </c>
      <c r="C29" s="36"/>
      <c r="D29" s="36"/>
      <c r="E29" s="36"/>
      <c r="F29" s="35"/>
      <c r="G29" s="47"/>
      <c r="H29" s="46"/>
      <c r="I29" s="46"/>
      <c r="J29" s="35"/>
      <c r="K29" s="35"/>
      <c r="L29" s="39"/>
      <c r="M29" s="39"/>
      <c r="N29" s="39"/>
      <c r="O29" s="39"/>
      <c r="P29" s="39"/>
    </row>
    <row r="30" spans="1:16" s="40" customFormat="1" x14ac:dyDescent="0.25">
      <c r="A30" s="35"/>
      <c r="B30" s="41" t="s">
        <v>24</v>
      </c>
      <c r="C30" s="20"/>
      <c r="D30" s="16"/>
      <c r="E30" s="16"/>
      <c r="F30" s="35"/>
      <c r="G30" s="47"/>
      <c r="H30" s="46"/>
      <c r="I30" s="46"/>
      <c r="J30" s="35"/>
      <c r="K30" s="35"/>
      <c r="L30" s="39"/>
      <c r="M30" s="39"/>
      <c r="N30" s="39"/>
      <c r="O30" s="39"/>
      <c r="P30" s="39"/>
    </row>
    <row r="31" spans="1:16" s="40" customFormat="1" ht="17.25" customHeight="1" x14ac:dyDescent="0.25">
      <c r="A31" s="35"/>
      <c r="B31" s="44" t="s">
        <v>25</v>
      </c>
      <c r="C31" s="16" t="s">
        <v>26</v>
      </c>
      <c r="D31" s="45">
        <v>0.27200000000000002</v>
      </c>
      <c r="E31" s="45"/>
      <c r="F31" s="35"/>
      <c r="G31" s="47"/>
      <c r="H31" s="46"/>
      <c r="I31" s="46"/>
      <c r="J31" s="34"/>
      <c r="K31" s="35"/>
      <c r="L31" s="39"/>
      <c r="M31" s="39"/>
      <c r="N31" s="39"/>
      <c r="O31" s="39"/>
      <c r="P31" s="39"/>
    </row>
    <row r="32" spans="1:16" s="40" customFormat="1" ht="19.5" customHeight="1" x14ac:dyDescent="0.25">
      <c r="A32" s="35"/>
      <c r="B32" s="44" t="s">
        <v>27</v>
      </c>
      <c r="C32" s="45" t="s">
        <v>28</v>
      </c>
      <c r="D32" s="45">
        <v>2.46</v>
      </c>
      <c r="E32" s="45"/>
      <c r="F32" s="36"/>
      <c r="G32" s="37"/>
      <c r="H32" s="36"/>
      <c r="I32" s="37"/>
      <c r="J32" s="38"/>
      <c r="K32" s="35"/>
      <c r="L32" s="39"/>
      <c r="M32" s="39"/>
      <c r="N32" s="39"/>
      <c r="O32" s="39"/>
      <c r="P32" s="39"/>
    </row>
    <row r="33" spans="1:16" s="40" customFormat="1" x14ac:dyDescent="0.25">
      <c r="A33" s="35"/>
      <c r="B33" s="44" t="s">
        <v>29</v>
      </c>
      <c r="C33" s="45" t="s">
        <v>30</v>
      </c>
      <c r="D33" s="45">
        <v>6.6879999999999997</v>
      </c>
      <c r="E33" s="45"/>
      <c r="F33" s="42"/>
      <c r="G33" s="47"/>
      <c r="H33" s="42"/>
      <c r="I33" s="46"/>
      <c r="J33" s="43"/>
      <c r="K33" s="35"/>
      <c r="L33" s="39"/>
      <c r="M33" s="39"/>
      <c r="N33" s="39"/>
      <c r="O33" s="39"/>
      <c r="P33" s="39"/>
    </row>
    <row r="34" spans="1:16" s="40" customFormat="1" x14ac:dyDescent="0.25">
      <c r="A34" s="35"/>
      <c r="B34" s="49" t="s">
        <v>31</v>
      </c>
      <c r="C34" s="45"/>
      <c r="D34" s="45"/>
      <c r="E34" s="45"/>
      <c r="F34" s="46"/>
      <c r="G34" s="47"/>
      <c r="H34" s="46"/>
      <c r="I34" s="46"/>
      <c r="J34" s="48"/>
      <c r="K34" s="35"/>
      <c r="L34" s="39"/>
      <c r="M34" s="39"/>
      <c r="N34" s="39"/>
      <c r="O34" s="39"/>
      <c r="P34" s="39"/>
    </row>
    <row r="35" spans="1:16" s="40" customFormat="1" x14ac:dyDescent="0.25">
      <c r="A35" s="35"/>
      <c r="B35" s="41" t="s">
        <v>67</v>
      </c>
      <c r="C35" s="45"/>
      <c r="D35" s="45"/>
      <c r="E35" s="45"/>
      <c r="F35" s="35"/>
      <c r="G35" s="47"/>
      <c r="H35" s="46"/>
      <c r="I35" s="46"/>
      <c r="J35" s="48"/>
      <c r="K35" s="35"/>
      <c r="L35" s="39"/>
      <c r="M35" s="39"/>
      <c r="N35" s="39"/>
      <c r="O35" s="39"/>
      <c r="P35" s="39"/>
    </row>
    <row r="36" spans="1:16" s="40" customFormat="1" ht="18.75" x14ac:dyDescent="0.25">
      <c r="A36" s="35"/>
      <c r="B36" s="44" t="s">
        <v>31</v>
      </c>
      <c r="C36" s="16" t="s">
        <v>26</v>
      </c>
      <c r="D36" s="45">
        <v>8.4000000000000005E-2</v>
      </c>
      <c r="E36" s="45"/>
      <c r="F36" s="35"/>
      <c r="G36" s="47"/>
      <c r="H36" s="46"/>
      <c r="I36" s="46"/>
      <c r="J36" s="48"/>
      <c r="K36" s="35"/>
      <c r="L36" s="39"/>
      <c r="M36" s="39"/>
      <c r="N36" s="39"/>
      <c r="O36" s="39"/>
      <c r="P36" s="39"/>
    </row>
    <row r="37" spans="1:16" s="40" customFormat="1" x14ac:dyDescent="0.25">
      <c r="A37" s="35"/>
      <c r="B37" s="44" t="s">
        <v>27</v>
      </c>
      <c r="C37" s="45" t="s">
        <v>28</v>
      </c>
      <c r="D37" s="45">
        <v>0.71799999999999997</v>
      </c>
      <c r="E37" s="45"/>
      <c r="F37" s="35"/>
      <c r="G37" s="37"/>
      <c r="H37" s="46"/>
      <c r="I37" s="37"/>
      <c r="J37" s="38"/>
      <c r="K37" s="35"/>
      <c r="L37" s="39"/>
      <c r="M37" s="39"/>
      <c r="N37" s="39"/>
      <c r="O37" s="39"/>
      <c r="P37" s="39"/>
    </row>
    <row r="38" spans="1:16" s="40" customFormat="1" x14ac:dyDescent="0.25">
      <c r="A38" s="35"/>
      <c r="B38" s="44" t="s">
        <v>29</v>
      </c>
      <c r="C38" s="45" t="s">
        <v>30</v>
      </c>
      <c r="D38" s="45">
        <v>1.76</v>
      </c>
      <c r="E38" s="45"/>
      <c r="F38" s="35"/>
      <c r="G38" s="47"/>
      <c r="H38" s="35"/>
      <c r="I38" s="46"/>
      <c r="J38" s="35"/>
      <c r="K38" s="35"/>
      <c r="L38" s="39"/>
      <c r="M38" s="39"/>
      <c r="N38" s="39"/>
      <c r="O38" s="39"/>
      <c r="P38" s="39"/>
    </row>
    <row r="39" spans="1:16" s="40" customFormat="1" x14ac:dyDescent="0.25">
      <c r="A39" s="35"/>
      <c r="B39" s="41" t="s">
        <v>16</v>
      </c>
      <c r="C39" s="45"/>
      <c r="D39" s="45"/>
      <c r="E39" s="45"/>
      <c r="F39" s="46"/>
      <c r="G39" s="47"/>
      <c r="H39" s="35"/>
      <c r="I39" s="46"/>
      <c r="J39" s="35"/>
      <c r="K39" s="35"/>
      <c r="L39" s="39"/>
      <c r="M39" s="39"/>
      <c r="N39" s="39"/>
      <c r="O39" s="39"/>
      <c r="P39" s="39"/>
    </row>
    <row r="40" spans="1:16" s="40" customFormat="1" ht="18.75" x14ac:dyDescent="0.25">
      <c r="A40" s="35"/>
      <c r="B40" s="44" t="s">
        <v>31</v>
      </c>
      <c r="C40" s="16" t="s">
        <v>26</v>
      </c>
      <c r="D40" s="45">
        <v>6.5000000000000002E-2</v>
      </c>
      <c r="E40" s="45"/>
      <c r="F40" s="35"/>
      <c r="G40" s="47"/>
      <c r="H40" s="46"/>
      <c r="I40" s="46"/>
      <c r="J40" s="35"/>
      <c r="K40" s="35"/>
      <c r="L40" s="39"/>
      <c r="M40" s="39"/>
      <c r="N40" s="39"/>
      <c r="O40" s="39"/>
      <c r="P40" s="39"/>
    </row>
    <row r="41" spans="1:16" s="40" customFormat="1" x14ac:dyDescent="0.25">
      <c r="A41" s="35"/>
      <c r="B41" s="44" t="s">
        <v>27</v>
      </c>
      <c r="C41" s="45" t="s">
        <v>28</v>
      </c>
      <c r="D41" s="45">
        <v>0.55000000000000004</v>
      </c>
      <c r="E41" s="45"/>
      <c r="F41" s="35"/>
      <c r="G41" s="47"/>
      <c r="H41" s="46"/>
      <c r="I41" s="46"/>
      <c r="J41" s="35"/>
      <c r="K41" s="35"/>
      <c r="L41" s="39"/>
      <c r="M41" s="39"/>
      <c r="N41" s="39"/>
      <c r="O41" s="39"/>
      <c r="P41" s="39"/>
    </row>
    <row r="42" spans="1:16" s="40" customFormat="1" x14ac:dyDescent="0.25">
      <c r="A42" s="35"/>
      <c r="B42" s="44" t="s">
        <v>29</v>
      </c>
      <c r="C42" s="45" t="s">
        <v>30</v>
      </c>
      <c r="D42" s="45">
        <v>1.41</v>
      </c>
      <c r="E42" s="45"/>
      <c r="F42" s="35"/>
      <c r="G42" s="47"/>
      <c r="H42" s="46"/>
      <c r="I42" s="46"/>
      <c r="J42" s="34"/>
      <c r="K42" s="35"/>
      <c r="L42" s="39"/>
      <c r="M42" s="39"/>
      <c r="N42" s="39"/>
      <c r="O42" s="39"/>
      <c r="P42" s="39"/>
    </row>
    <row r="43" spans="1:16" s="40" customFormat="1" x14ac:dyDescent="0.25">
      <c r="A43" s="35"/>
      <c r="B43" s="41" t="s">
        <v>68</v>
      </c>
      <c r="C43" s="45"/>
      <c r="D43" s="45"/>
      <c r="E43" s="45"/>
      <c r="F43" s="36"/>
      <c r="G43" s="37"/>
      <c r="H43" s="36"/>
      <c r="I43" s="37"/>
      <c r="J43" s="38"/>
      <c r="K43" s="35"/>
      <c r="L43" s="39"/>
      <c r="M43" s="39"/>
      <c r="N43" s="39"/>
      <c r="O43" s="39"/>
      <c r="P43" s="39"/>
    </row>
    <row r="44" spans="1:16" s="40" customFormat="1" ht="18.75" x14ac:dyDescent="0.25">
      <c r="A44" s="35"/>
      <c r="B44" s="44" t="s">
        <v>31</v>
      </c>
      <c r="C44" s="16" t="s">
        <v>26</v>
      </c>
      <c r="D44" s="45">
        <v>8.4000000000000005E-2</v>
      </c>
      <c r="E44" s="45"/>
      <c r="F44" s="42"/>
      <c r="G44" s="47"/>
      <c r="H44" s="42"/>
      <c r="I44" s="46"/>
      <c r="J44" s="35"/>
      <c r="K44" s="35"/>
      <c r="L44" s="39"/>
      <c r="M44" s="39"/>
      <c r="N44" s="39"/>
      <c r="O44" s="39"/>
      <c r="P44" s="39"/>
    </row>
    <row r="45" spans="1:16" s="40" customFormat="1" x14ac:dyDescent="0.25">
      <c r="A45" s="35"/>
      <c r="B45" s="44" t="s">
        <v>27</v>
      </c>
      <c r="C45" s="45" t="s">
        <v>28</v>
      </c>
      <c r="D45" s="45">
        <v>0.71799999999999997</v>
      </c>
      <c r="E45" s="45"/>
      <c r="F45" s="46"/>
      <c r="G45" s="47"/>
      <c r="H45" s="46"/>
      <c r="I45" s="46"/>
      <c r="J45" s="35"/>
      <c r="K45" s="35"/>
      <c r="L45" s="39"/>
      <c r="M45" s="39"/>
      <c r="N45" s="39"/>
      <c r="O45" s="39"/>
      <c r="P45" s="39"/>
    </row>
    <row r="46" spans="1:16" s="40" customFormat="1" x14ac:dyDescent="0.25">
      <c r="A46" s="35"/>
      <c r="B46" s="44" t="s">
        <v>29</v>
      </c>
      <c r="C46" s="45" t="s">
        <v>30</v>
      </c>
      <c r="D46" s="45">
        <v>1.76</v>
      </c>
      <c r="E46" s="45"/>
      <c r="F46" s="35"/>
      <c r="G46" s="47"/>
      <c r="H46" s="46"/>
      <c r="I46" s="46"/>
      <c r="J46" s="35"/>
      <c r="K46" s="35"/>
      <c r="L46" s="39"/>
      <c r="M46" s="39"/>
      <c r="N46" s="39"/>
      <c r="O46" s="39"/>
      <c r="P46" s="39"/>
    </row>
    <row r="47" spans="1:16" s="40" customFormat="1" x14ac:dyDescent="0.25">
      <c r="A47" s="35"/>
      <c r="B47" s="50" t="s">
        <v>17</v>
      </c>
      <c r="C47" s="45"/>
      <c r="D47" s="45"/>
      <c r="E47" s="45"/>
      <c r="F47" s="35"/>
      <c r="G47" s="47"/>
      <c r="H47" s="46"/>
      <c r="I47" s="46"/>
      <c r="J47" s="35"/>
      <c r="K47" s="35"/>
      <c r="L47" s="39"/>
      <c r="M47" s="39"/>
      <c r="N47" s="39"/>
      <c r="O47" s="39"/>
      <c r="P47" s="39"/>
    </row>
    <row r="48" spans="1:16" s="40" customFormat="1" x14ac:dyDescent="0.25">
      <c r="A48" s="35"/>
      <c r="B48" s="33" t="s">
        <v>23</v>
      </c>
      <c r="C48" s="36"/>
      <c r="D48" s="36"/>
      <c r="E48" s="36"/>
      <c r="F48" s="35"/>
      <c r="G48" s="37"/>
      <c r="H48" s="46"/>
      <c r="I48" s="37"/>
      <c r="J48" s="38"/>
      <c r="K48" s="35"/>
      <c r="L48" s="39"/>
      <c r="M48" s="39"/>
      <c r="N48" s="39"/>
      <c r="O48" s="39"/>
      <c r="P48" s="39"/>
    </row>
    <row r="49" spans="1:16" s="40" customFormat="1" x14ac:dyDescent="0.25">
      <c r="A49" s="35"/>
      <c r="B49" s="41" t="s">
        <v>24</v>
      </c>
      <c r="C49" s="20"/>
      <c r="D49" s="16"/>
      <c r="E49" s="16"/>
      <c r="F49" s="35"/>
      <c r="G49" s="47"/>
      <c r="H49" s="35"/>
      <c r="I49" s="46"/>
      <c r="J49" s="35"/>
      <c r="K49" s="35"/>
      <c r="L49" s="39"/>
      <c r="M49" s="39"/>
      <c r="N49" s="39"/>
      <c r="O49" s="39"/>
      <c r="P49" s="39"/>
    </row>
    <row r="50" spans="1:16" s="40" customFormat="1" ht="18.75" x14ac:dyDescent="0.25">
      <c r="A50" s="35"/>
      <c r="B50" s="44" t="s">
        <v>25</v>
      </c>
      <c r="C50" s="16" t="s">
        <v>26</v>
      </c>
      <c r="D50" s="45">
        <v>0.27200000000000002</v>
      </c>
      <c r="E50" s="45"/>
      <c r="F50" s="46"/>
      <c r="G50" s="47"/>
      <c r="H50" s="35"/>
      <c r="I50" s="46"/>
      <c r="J50" s="35"/>
      <c r="K50" s="35"/>
      <c r="L50" s="39"/>
      <c r="M50" s="39"/>
      <c r="N50" s="39"/>
      <c r="O50" s="39"/>
      <c r="P50" s="39"/>
    </row>
    <row r="51" spans="1:16" s="40" customFormat="1" x14ac:dyDescent="0.25">
      <c r="A51" s="35"/>
      <c r="B51" s="44" t="s">
        <v>27</v>
      </c>
      <c r="C51" s="45" t="s">
        <v>28</v>
      </c>
      <c r="D51" s="45">
        <v>2.46</v>
      </c>
      <c r="E51" s="45"/>
      <c r="F51" s="35"/>
      <c r="G51" s="47"/>
      <c r="H51" s="46"/>
      <c r="I51" s="46"/>
      <c r="J51" s="35"/>
      <c r="K51" s="35"/>
      <c r="L51" s="39"/>
      <c r="M51" s="39"/>
      <c r="N51" s="39"/>
      <c r="O51" s="39"/>
      <c r="P51" s="39"/>
    </row>
    <row r="52" spans="1:16" s="40" customFormat="1" x14ac:dyDescent="0.25">
      <c r="A52" s="35"/>
      <c r="B52" s="44" t="s">
        <v>29</v>
      </c>
      <c r="C52" s="45" t="s">
        <v>30</v>
      </c>
      <c r="D52" s="45">
        <v>6.6879999999999997</v>
      </c>
      <c r="E52" s="45"/>
      <c r="F52" s="35"/>
      <c r="G52" s="47"/>
      <c r="H52" s="46"/>
      <c r="I52" s="46"/>
      <c r="J52" s="35"/>
      <c r="K52" s="35"/>
      <c r="L52" s="39"/>
      <c r="M52" s="39"/>
      <c r="N52" s="39"/>
      <c r="O52" s="39"/>
      <c r="P52" s="39"/>
    </row>
    <row r="53" spans="1:16" s="40" customFormat="1" x14ac:dyDescent="0.25">
      <c r="A53" s="35"/>
      <c r="B53" s="50" t="s">
        <v>31</v>
      </c>
      <c r="C53" s="45"/>
      <c r="D53" s="45"/>
      <c r="E53" s="45"/>
      <c r="F53" s="35"/>
      <c r="G53" s="47"/>
      <c r="H53" s="46"/>
      <c r="I53" s="46"/>
      <c r="J53" s="34"/>
      <c r="K53" s="35"/>
      <c r="L53" s="39"/>
      <c r="M53" s="39"/>
      <c r="N53" s="39"/>
      <c r="O53" s="39"/>
      <c r="P53" s="39"/>
    </row>
    <row r="54" spans="1:16" s="40" customFormat="1" x14ac:dyDescent="0.25">
      <c r="A54" s="35"/>
      <c r="B54" s="41" t="s">
        <v>67</v>
      </c>
      <c r="C54" s="45"/>
      <c r="D54" s="45"/>
      <c r="E54" s="45"/>
      <c r="F54" s="36"/>
      <c r="G54" s="37"/>
      <c r="H54" s="36"/>
      <c r="I54" s="37"/>
      <c r="J54" s="38"/>
      <c r="K54" s="35"/>
      <c r="L54" s="39"/>
      <c r="M54" s="39"/>
      <c r="N54" s="39"/>
      <c r="O54" s="39"/>
      <c r="P54" s="39"/>
    </row>
    <row r="55" spans="1:16" s="40" customFormat="1" ht="18.75" x14ac:dyDescent="0.25">
      <c r="A55" s="35"/>
      <c r="B55" s="44" t="s">
        <v>31</v>
      </c>
      <c r="C55" s="16" t="s">
        <v>26</v>
      </c>
      <c r="D55" s="45">
        <v>8.4000000000000005E-2</v>
      </c>
      <c r="E55" s="45"/>
      <c r="F55" s="42"/>
      <c r="G55" s="47"/>
      <c r="H55" s="42"/>
      <c r="I55" s="46"/>
      <c r="J55" s="35"/>
      <c r="K55" s="35"/>
      <c r="L55" s="39"/>
      <c r="M55" s="39"/>
      <c r="N55" s="39"/>
      <c r="O55" s="39"/>
      <c r="P55" s="39"/>
    </row>
    <row r="56" spans="1:16" s="40" customFormat="1" x14ac:dyDescent="0.25">
      <c r="A56" s="35"/>
      <c r="B56" s="44" t="s">
        <v>27</v>
      </c>
      <c r="C56" s="45" t="s">
        <v>28</v>
      </c>
      <c r="D56" s="45">
        <v>0.71799999999999997</v>
      </c>
      <c r="E56" s="45"/>
      <c r="F56" s="46"/>
      <c r="G56" s="47"/>
      <c r="H56" s="46"/>
      <c r="I56" s="46"/>
      <c r="J56" s="35"/>
      <c r="K56" s="35"/>
      <c r="L56" s="39"/>
      <c r="M56" s="39"/>
      <c r="N56" s="39"/>
      <c r="O56" s="39"/>
      <c r="P56" s="39"/>
    </row>
    <row r="57" spans="1:16" s="40" customFormat="1" x14ac:dyDescent="0.25">
      <c r="A57" s="35"/>
      <c r="B57" s="44" t="s">
        <v>29</v>
      </c>
      <c r="C57" s="45" t="s">
        <v>30</v>
      </c>
      <c r="D57" s="45">
        <v>1.76</v>
      </c>
      <c r="E57" s="45"/>
      <c r="F57" s="35"/>
      <c r="G57" s="47"/>
      <c r="H57" s="46"/>
      <c r="I57" s="46"/>
      <c r="J57" s="35"/>
      <c r="K57" s="35"/>
      <c r="L57" s="39"/>
      <c r="M57" s="39"/>
      <c r="N57" s="39"/>
      <c r="O57" s="39"/>
      <c r="P57" s="39"/>
    </row>
    <row r="58" spans="1:16" s="40" customFormat="1" x14ac:dyDescent="0.25">
      <c r="A58" s="35"/>
      <c r="B58" s="41" t="s">
        <v>16</v>
      </c>
      <c r="C58" s="45"/>
      <c r="D58" s="45"/>
      <c r="E58" s="45"/>
      <c r="F58" s="35"/>
      <c r="G58" s="47"/>
      <c r="H58" s="46"/>
      <c r="I58" s="46"/>
      <c r="J58" s="35"/>
      <c r="K58" s="35"/>
      <c r="L58" s="39"/>
      <c r="M58" s="39"/>
      <c r="N58" s="39"/>
      <c r="O58" s="39"/>
      <c r="P58" s="39"/>
    </row>
    <row r="59" spans="1:16" s="40" customFormat="1" ht="18.75" x14ac:dyDescent="0.25">
      <c r="A59" s="35"/>
      <c r="B59" s="44" t="s">
        <v>31</v>
      </c>
      <c r="C59" s="16" t="s">
        <v>26</v>
      </c>
      <c r="D59" s="45">
        <v>6.5000000000000002E-2</v>
      </c>
      <c r="E59" s="45"/>
      <c r="F59" s="35"/>
      <c r="G59" s="37"/>
      <c r="H59" s="46"/>
      <c r="I59" s="37"/>
      <c r="J59" s="38"/>
      <c r="K59" s="35"/>
      <c r="L59" s="39"/>
      <c r="M59" s="39"/>
      <c r="N59" s="39"/>
      <c r="O59" s="39"/>
      <c r="P59" s="39"/>
    </row>
    <row r="60" spans="1:16" s="40" customFormat="1" x14ac:dyDescent="0.25">
      <c r="A60" s="35"/>
      <c r="B60" s="44" t="s">
        <v>27</v>
      </c>
      <c r="C60" s="45" t="s">
        <v>28</v>
      </c>
      <c r="D60" s="45">
        <v>0.55000000000000004</v>
      </c>
      <c r="E60" s="45"/>
      <c r="F60" s="35"/>
      <c r="G60" s="47"/>
      <c r="H60" s="35"/>
      <c r="I60" s="46"/>
      <c r="J60" s="35"/>
      <c r="K60" s="35"/>
      <c r="L60" s="39"/>
      <c r="M60" s="39"/>
      <c r="N60" s="39"/>
      <c r="O60" s="39"/>
      <c r="P60" s="39"/>
    </row>
    <row r="61" spans="1:16" s="40" customFormat="1" x14ac:dyDescent="0.25">
      <c r="A61" s="35"/>
      <c r="B61" s="44" t="s">
        <v>29</v>
      </c>
      <c r="C61" s="45" t="s">
        <v>30</v>
      </c>
      <c r="D61" s="45">
        <v>1.41</v>
      </c>
      <c r="E61" s="45"/>
      <c r="F61" s="46"/>
      <c r="G61" s="47"/>
      <c r="H61" s="35"/>
      <c r="I61" s="46"/>
      <c r="J61" s="35"/>
      <c r="K61" s="35"/>
      <c r="L61" s="39"/>
      <c r="M61" s="39"/>
      <c r="N61" s="39"/>
      <c r="O61" s="39"/>
      <c r="P61" s="39"/>
    </row>
    <row r="62" spans="1:16" s="40" customFormat="1" x14ac:dyDescent="0.25">
      <c r="A62" s="35"/>
      <c r="B62" s="41" t="s">
        <v>68</v>
      </c>
      <c r="C62" s="45"/>
      <c r="D62" s="45"/>
      <c r="E62" s="45"/>
      <c r="F62" s="35"/>
      <c r="G62" s="47"/>
      <c r="H62" s="46"/>
      <c r="I62" s="46"/>
      <c r="J62" s="35"/>
      <c r="K62" s="35"/>
      <c r="L62" s="39"/>
      <c r="M62" s="39"/>
      <c r="N62" s="39"/>
      <c r="O62" s="39"/>
      <c r="P62" s="39"/>
    </row>
    <row r="63" spans="1:16" s="40" customFormat="1" ht="18.75" x14ac:dyDescent="0.25">
      <c r="A63" s="35"/>
      <c r="B63" s="44" t="s">
        <v>31</v>
      </c>
      <c r="C63" s="16" t="s">
        <v>26</v>
      </c>
      <c r="D63" s="45">
        <v>8.4000000000000005E-2</v>
      </c>
      <c r="E63" s="45"/>
      <c r="F63" s="35"/>
      <c r="G63" s="47"/>
      <c r="H63" s="46"/>
      <c r="I63" s="46"/>
      <c r="J63" s="35"/>
      <c r="K63" s="35"/>
      <c r="L63" s="39"/>
      <c r="M63" s="39"/>
      <c r="N63" s="39"/>
      <c r="O63" s="39"/>
      <c r="P63" s="39"/>
    </row>
    <row r="64" spans="1:16" s="55" customFormat="1" x14ac:dyDescent="0.25">
      <c r="A64" s="35"/>
      <c r="B64" s="44" t="s">
        <v>27</v>
      </c>
      <c r="C64" s="45" t="s">
        <v>28</v>
      </c>
      <c r="D64" s="45">
        <v>0.71799999999999997</v>
      </c>
      <c r="E64" s="45"/>
      <c r="F64" s="52"/>
      <c r="G64" s="52"/>
      <c r="H64" s="53"/>
      <c r="I64" s="53"/>
      <c r="J64" s="53"/>
      <c r="K64" s="52"/>
      <c r="L64" s="54"/>
      <c r="M64" s="54"/>
      <c r="N64" s="54"/>
      <c r="O64" s="54"/>
      <c r="P64" s="54"/>
    </row>
    <row r="65" spans="1:16" s="55" customFormat="1" x14ac:dyDescent="0.25">
      <c r="A65" s="35"/>
      <c r="B65" s="44" t="s">
        <v>29</v>
      </c>
      <c r="C65" s="45" t="s">
        <v>30</v>
      </c>
      <c r="D65" s="45">
        <v>1.76</v>
      </c>
      <c r="E65" s="45"/>
      <c r="F65" s="52"/>
      <c r="G65" s="52"/>
      <c r="H65" s="53"/>
      <c r="I65" s="53"/>
      <c r="J65" s="53"/>
      <c r="K65" s="52"/>
      <c r="L65" s="54"/>
      <c r="M65" s="54"/>
      <c r="N65" s="54"/>
      <c r="O65" s="54"/>
      <c r="P65" s="54"/>
    </row>
    <row r="66" spans="1:16" s="15" customFormat="1" ht="21.6" customHeight="1" x14ac:dyDescent="0.25">
      <c r="A66" s="35"/>
      <c r="B66" s="50" t="s">
        <v>18</v>
      </c>
      <c r="C66" s="45"/>
      <c r="D66" s="45"/>
      <c r="E66" s="45"/>
      <c r="F66" s="11"/>
      <c r="G66" s="11"/>
      <c r="H66" s="11"/>
      <c r="I66" s="11"/>
      <c r="J66" s="13"/>
      <c r="K66" s="12"/>
      <c r="L66" s="14"/>
      <c r="M66" s="14"/>
      <c r="N66" s="14"/>
      <c r="O66" s="14"/>
      <c r="P66" s="14"/>
    </row>
    <row r="67" spans="1:16" s="22" customFormat="1" x14ac:dyDescent="0.25">
      <c r="A67" s="35"/>
      <c r="B67" s="33" t="s">
        <v>23</v>
      </c>
      <c r="C67" s="36"/>
      <c r="D67" s="36"/>
      <c r="E67" s="36"/>
      <c r="F67" s="42"/>
      <c r="G67" s="42"/>
      <c r="H67" s="42"/>
      <c r="I67" s="56"/>
      <c r="J67" s="57"/>
      <c r="K67" s="20"/>
      <c r="L67" s="21"/>
      <c r="M67" s="21"/>
      <c r="N67" s="21"/>
      <c r="O67" s="21"/>
      <c r="P67" s="21"/>
    </row>
    <row r="68" spans="1:16" s="22" customFormat="1" x14ac:dyDescent="0.25">
      <c r="A68" s="35"/>
      <c r="B68" s="41" t="s">
        <v>24</v>
      </c>
      <c r="C68" s="20"/>
      <c r="D68" s="16"/>
      <c r="E68" s="16"/>
      <c r="F68" s="56"/>
      <c r="G68" s="42"/>
      <c r="H68" s="42"/>
      <c r="I68" s="42"/>
      <c r="J68" s="20"/>
      <c r="K68" s="20"/>
      <c r="L68" s="21"/>
      <c r="M68" s="21"/>
      <c r="N68" s="21"/>
      <c r="O68" s="21"/>
      <c r="P68" s="21"/>
    </row>
    <row r="69" spans="1:16" ht="18.75" x14ac:dyDescent="0.25">
      <c r="A69" s="35"/>
      <c r="B69" s="44" t="s">
        <v>25</v>
      </c>
      <c r="C69" s="16" t="s">
        <v>26</v>
      </c>
      <c r="D69" s="45">
        <v>0.27200000000000002</v>
      </c>
      <c r="E69" s="45"/>
      <c r="F69" s="59"/>
      <c r="G69" s="60"/>
      <c r="H69" s="60"/>
      <c r="I69" s="60"/>
      <c r="J69" s="57"/>
      <c r="K69" s="23"/>
    </row>
    <row r="70" spans="1:16" x14ac:dyDescent="0.25">
      <c r="A70" s="35"/>
      <c r="B70" s="44" t="s">
        <v>27</v>
      </c>
      <c r="C70" s="45" t="s">
        <v>28</v>
      </c>
      <c r="D70" s="45">
        <v>2.46</v>
      </c>
      <c r="E70" s="45"/>
      <c r="F70" s="60"/>
      <c r="G70" s="60"/>
      <c r="H70" s="60"/>
      <c r="I70" s="60"/>
      <c r="J70" s="23"/>
      <c r="K70" s="23"/>
    </row>
    <row r="71" spans="1:16" x14ac:dyDescent="0.25">
      <c r="A71" s="35"/>
      <c r="B71" s="44" t="s">
        <v>29</v>
      </c>
      <c r="C71" s="45" t="s">
        <v>30</v>
      </c>
      <c r="D71" s="45">
        <v>6.6879999999999997</v>
      </c>
      <c r="E71" s="45"/>
      <c r="F71" s="60"/>
      <c r="G71" s="60"/>
      <c r="H71" s="60"/>
      <c r="I71" s="60"/>
      <c r="J71" s="57"/>
      <c r="K71" s="23"/>
    </row>
    <row r="72" spans="1:16" x14ac:dyDescent="0.25">
      <c r="A72" s="35"/>
      <c r="B72" s="50" t="s">
        <v>31</v>
      </c>
      <c r="C72" s="45"/>
      <c r="D72" s="45"/>
      <c r="E72" s="45"/>
      <c r="F72" s="60"/>
      <c r="G72" s="60"/>
      <c r="H72" s="60"/>
      <c r="I72" s="60"/>
      <c r="J72" s="23"/>
      <c r="K72" s="23"/>
    </row>
    <row r="73" spans="1:16" x14ac:dyDescent="0.25">
      <c r="A73" s="35"/>
      <c r="B73" s="41" t="s">
        <v>67</v>
      </c>
      <c r="C73" s="45"/>
      <c r="D73" s="45"/>
      <c r="E73" s="45"/>
      <c r="F73" s="60"/>
      <c r="G73" s="60"/>
      <c r="H73" s="60"/>
      <c r="I73" s="60"/>
      <c r="J73" s="57"/>
      <c r="K73" s="23"/>
    </row>
    <row r="74" spans="1:16" ht="18.75" x14ac:dyDescent="0.25">
      <c r="A74" s="35"/>
      <c r="B74" s="44" t="s">
        <v>31</v>
      </c>
      <c r="C74" s="16" t="s">
        <v>26</v>
      </c>
      <c r="D74" s="45">
        <v>8.4000000000000005E-2</v>
      </c>
      <c r="E74" s="45"/>
      <c r="F74" s="60"/>
      <c r="G74" s="60"/>
      <c r="H74" s="60"/>
      <c r="I74" s="60"/>
      <c r="J74" s="23"/>
      <c r="K74" s="23"/>
    </row>
    <row r="75" spans="1:16" x14ac:dyDescent="0.25">
      <c r="A75" s="35"/>
      <c r="B75" s="44" t="s">
        <v>27</v>
      </c>
      <c r="C75" s="45" t="s">
        <v>28</v>
      </c>
      <c r="D75" s="45">
        <v>0.71799999999999997</v>
      </c>
      <c r="E75" s="45"/>
      <c r="F75" s="60"/>
      <c r="G75" s="60"/>
      <c r="H75" s="60"/>
      <c r="I75" s="60"/>
      <c r="J75" s="57"/>
      <c r="K75" s="23"/>
    </row>
    <row r="76" spans="1:16" x14ac:dyDescent="0.25">
      <c r="A76" s="35"/>
      <c r="B76" s="44" t="s">
        <v>29</v>
      </c>
      <c r="C76" s="45" t="s">
        <v>30</v>
      </c>
      <c r="D76" s="45">
        <v>1.76</v>
      </c>
      <c r="E76" s="45"/>
      <c r="F76" s="23"/>
      <c r="G76" s="23"/>
      <c r="H76" s="23"/>
      <c r="I76" s="23"/>
      <c r="J76" s="23"/>
      <c r="K76" s="23"/>
    </row>
    <row r="77" spans="1:16" s="15" customFormat="1" ht="21.6" customHeight="1" x14ac:dyDescent="0.25">
      <c r="A77" s="35"/>
      <c r="B77" s="41" t="s">
        <v>16</v>
      </c>
      <c r="C77" s="45"/>
      <c r="D77" s="45"/>
      <c r="E77" s="45"/>
      <c r="F77" s="11"/>
      <c r="G77" s="11"/>
      <c r="H77" s="11"/>
      <c r="I77" s="11"/>
      <c r="J77" s="13"/>
      <c r="K77" s="12"/>
      <c r="L77" s="14"/>
      <c r="M77" s="14"/>
      <c r="N77" s="14"/>
      <c r="O77" s="14"/>
      <c r="P77" s="14"/>
    </row>
    <row r="78" spans="1:16" s="22" customFormat="1" ht="18.75" x14ac:dyDescent="0.25">
      <c r="A78" s="35"/>
      <c r="B78" s="44" t="s">
        <v>31</v>
      </c>
      <c r="C78" s="16" t="s">
        <v>26</v>
      </c>
      <c r="D78" s="45">
        <v>6.5000000000000002E-2</v>
      </c>
      <c r="E78" s="45"/>
      <c r="F78" s="42"/>
      <c r="G78" s="42"/>
      <c r="H78" s="42"/>
      <c r="I78" s="42"/>
      <c r="J78" s="20"/>
      <c r="K78" s="20"/>
      <c r="L78" s="21"/>
      <c r="M78" s="21"/>
      <c r="N78" s="21"/>
      <c r="O78" s="21"/>
      <c r="P78" s="21"/>
    </row>
    <row r="79" spans="1:16" x14ac:dyDescent="0.25">
      <c r="A79" s="35"/>
      <c r="B79" s="44" t="s">
        <v>27</v>
      </c>
      <c r="C79" s="45" t="s">
        <v>28</v>
      </c>
      <c r="D79" s="45">
        <v>0.55000000000000004</v>
      </c>
      <c r="E79" s="45"/>
      <c r="F79" s="60"/>
      <c r="G79" s="60"/>
      <c r="H79" s="60"/>
      <c r="I79" s="60"/>
      <c r="J79" s="60"/>
      <c r="K79" s="60"/>
    </row>
    <row r="80" spans="1:16" x14ac:dyDescent="0.25">
      <c r="A80" s="35"/>
      <c r="B80" s="44" t="s">
        <v>29</v>
      </c>
      <c r="C80" s="45" t="s">
        <v>30</v>
      </c>
      <c r="D80" s="45">
        <v>1.41</v>
      </c>
      <c r="E80" s="45"/>
      <c r="F80" s="60"/>
      <c r="G80" s="60"/>
      <c r="H80" s="60"/>
      <c r="I80" s="60"/>
      <c r="J80" s="60"/>
      <c r="K80" s="60"/>
    </row>
    <row r="81" spans="1:16" x14ac:dyDescent="0.25">
      <c r="A81" s="35"/>
      <c r="B81" s="41" t="s">
        <v>68</v>
      </c>
      <c r="C81" s="45"/>
      <c r="D81" s="45"/>
      <c r="E81" s="45"/>
      <c r="F81" s="60"/>
      <c r="G81" s="60"/>
      <c r="H81" s="60"/>
      <c r="I81" s="60"/>
      <c r="J81" s="60"/>
      <c r="K81" s="60"/>
    </row>
    <row r="82" spans="1:16" ht="18.75" x14ac:dyDescent="0.25">
      <c r="A82" s="35"/>
      <c r="B82" s="44" t="s">
        <v>31</v>
      </c>
      <c r="C82" s="16" t="s">
        <v>26</v>
      </c>
      <c r="D82" s="45">
        <v>8.4000000000000005E-2</v>
      </c>
      <c r="E82" s="45"/>
      <c r="F82" s="60"/>
      <c r="G82" s="60"/>
      <c r="H82" s="60"/>
      <c r="I82" s="60"/>
      <c r="J82" s="60"/>
      <c r="K82" s="60"/>
    </row>
    <row r="83" spans="1:16" x14ac:dyDescent="0.25">
      <c r="A83" s="35"/>
      <c r="B83" s="44" t="s">
        <v>27</v>
      </c>
      <c r="C83" s="45" t="s">
        <v>28</v>
      </c>
      <c r="D83" s="45">
        <v>0.71799999999999997</v>
      </c>
      <c r="E83" s="45"/>
      <c r="F83" s="60"/>
      <c r="G83" s="60"/>
      <c r="H83" s="60"/>
      <c r="I83" s="60"/>
      <c r="J83" s="60"/>
      <c r="K83" s="60"/>
    </row>
    <row r="84" spans="1:16" x14ac:dyDescent="0.25">
      <c r="A84" s="35"/>
      <c r="B84" s="44" t="s">
        <v>29</v>
      </c>
      <c r="C84" s="45" t="s">
        <v>30</v>
      </c>
      <c r="D84" s="45">
        <v>1.76</v>
      </c>
      <c r="E84" s="45"/>
      <c r="F84" s="60"/>
      <c r="G84" s="60"/>
      <c r="H84" s="60"/>
      <c r="I84" s="60"/>
      <c r="J84" s="60"/>
      <c r="K84" s="60"/>
    </row>
    <row r="85" spans="1:16" x14ac:dyDescent="0.25">
      <c r="A85" s="35"/>
      <c r="B85" s="50" t="s">
        <v>20</v>
      </c>
      <c r="C85" s="45"/>
      <c r="D85" s="45"/>
      <c r="E85" s="45"/>
      <c r="F85" s="60"/>
      <c r="G85" s="60"/>
      <c r="H85" s="60"/>
      <c r="I85" s="60"/>
      <c r="J85" s="60"/>
      <c r="K85" s="60"/>
    </row>
    <row r="86" spans="1:16" x14ac:dyDescent="0.25">
      <c r="A86" s="35"/>
      <c r="B86" s="33" t="s">
        <v>23</v>
      </c>
      <c r="C86" s="36"/>
      <c r="D86" s="36"/>
      <c r="E86" s="36"/>
      <c r="F86" s="23"/>
      <c r="G86" s="23"/>
      <c r="H86" s="23"/>
      <c r="I86" s="23"/>
      <c r="J86" s="23"/>
      <c r="K86" s="23"/>
    </row>
    <row r="87" spans="1:16" s="10" customFormat="1" ht="21.6" customHeight="1" x14ac:dyDescent="0.25">
      <c r="A87" s="35"/>
      <c r="B87" s="41" t="s">
        <v>24</v>
      </c>
      <c r="C87" s="20"/>
      <c r="D87" s="16"/>
      <c r="E87" s="16"/>
      <c r="F87" s="6"/>
      <c r="G87" s="6"/>
      <c r="H87" s="6"/>
      <c r="I87" s="6"/>
      <c r="J87" s="8"/>
      <c r="K87" s="7"/>
      <c r="L87" s="9"/>
      <c r="M87" s="9"/>
      <c r="N87" s="9"/>
      <c r="O87" s="9"/>
      <c r="P87" s="9"/>
    </row>
    <row r="88" spans="1:16" s="55" customFormat="1" ht="21.6" customHeight="1" x14ac:dyDescent="0.25">
      <c r="A88" s="35"/>
      <c r="B88" s="44" t="s">
        <v>25</v>
      </c>
      <c r="C88" s="16" t="s">
        <v>26</v>
      </c>
      <c r="D88" s="45">
        <v>0.27200000000000002</v>
      </c>
      <c r="E88" s="45"/>
      <c r="F88" s="51"/>
      <c r="G88" s="51"/>
      <c r="H88" s="51"/>
      <c r="I88" s="51"/>
      <c r="K88" s="52"/>
      <c r="L88" s="54"/>
      <c r="M88" s="54"/>
      <c r="N88" s="54"/>
      <c r="O88" s="54"/>
      <c r="P88" s="54"/>
    </row>
    <row r="89" spans="1:16" s="22" customFormat="1" x14ac:dyDescent="0.25">
      <c r="A89" s="35"/>
      <c r="B89" s="44" t="s">
        <v>27</v>
      </c>
      <c r="C89" s="45" t="s">
        <v>28</v>
      </c>
      <c r="D89" s="45">
        <v>2.46</v>
      </c>
      <c r="E89" s="45"/>
      <c r="F89" s="53"/>
      <c r="G89" s="53"/>
      <c r="H89" s="61"/>
      <c r="I89" s="53"/>
      <c r="J89" s="53"/>
      <c r="K89" s="52"/>
      <c r="L89" s="21"/>
      <c r="M89" s="21"/>
      <c r="N89" s="21"/>
      <c r="O89" s="21"/>
      <c r="P89" s="21"/>
    </row>
    <row r="90" spans="1:16" s="22" customFormat="1" x14ac:dyDescent="0.25">
      <c r="A90" s="35"/>
      <c r="B90" s="44" t="s">
        <v>29</v>
      </c>
      <c r="C90" s="45" t="s">
        <v>30</v>
      </c>
      <c r="D90" s="45">
        <v>6.6879999999999997</v>
      </c>
      <c r="E90" s="45"/>
      <c r="F90" s="42"/>
      <c r="G90" s="42"/>
      <c r="H90" s="62"/>
      <c r="I90" s="42"/>
      <c r="J90" s="20"/>
      <c r="K90" s="20"/>
      <c r="L90" s="21"/>
      <c r="M90" s="21"/>
      <c r="N90" s="21"/>
      <c r="O90" s="21"/>
      <c r="P90" s="21"/>
    </row>
    <row r="91" spans="1:16" s="68" customFormat="1" x14ac:dyDescent="0.25">
      <c r="A91" s="35"/>
      <c r="B91" s="50" t="s">
        <v>31</v>
      </c>
      <c r="C91" s="45"/>
      <c r="D91" s="45"/>
      <c r="E91" s="45"/>
      <c r="F91" s="63"/>
      <c r="G91" s="63"/>
      <c r="H91" s="65"/>
      <c r="I91" s="66"/>
      <c r="J91" s="63"/>
      <c r="K91" s="63"/>
      <c r="L91" s="67"/>
      <c r="M91" s="67"/>
      <c r="N91" s="67"/>
      <c r="O91" s="67"/>
      <c r="P91" s="67"/>
    </row>
    <row r="92" spans="1:16" s="68" customFormat="1" x14ac:dyDescent="0.25">
      <c r="A92" s="35"/>
      <c r="B92" s="41" t="s">
        <v>67</v>
      </c>
      <c r="C92" s="45"/>
      <c r="D92" s="45"/>
      <c r="E92" s="45"/>
      <c r="F92" s="63"/>
      <c r="G92" s="63"/>
      <c r="H92" s="65"/>
      <c r="I92" s="66"/>
      <c r="J92" s="63"/>
      <c r="K92" s="63"/>
      <c r="L92" s="67"/>
      <c r="M92" s="67"/>
      <c r="N92" s="67"/>
      <c r="O92" s="67"/>
      <c r="P92" s="67"/>
    </row>
    <row r="93" spans="1:16" s="68" customFormat="1" ht="18.75" x14ac:dyDescent="0.25">
      <c r="A93" s="35"/>
      <c r="B93" s="44" t="s">
        <v>31</v>
      </c>
      <c r="C93" s="16" t="s">
        <v>26</v>
      </c>
      <c r="D93" s="45">
        <v>8.4000000000000005E-2</v>
      </c>
      <c r="E93" s="45"/>
      <c r="F93" s="63"/>
      <c r="G93" s="63"/>
      <c r="H93" s="65"/>
      <c r="I93" s="66"/>
      <c r="J93" s="63"/>
      <c r="K93" s="63"/>
      <c r="L93" s="67"/>
      <c r="M93" s="67"/>
      <c r="N93" s="67"/>
      <c r="O93" s="67"/>
      <c r="P93" s="67"/>
    </row>
    <row r="94" spans="1:16" s="68" customFormat="1" x14ac:dyDescent="0.25">
      <c r="A94" s="35"/>
      <c r="B94" s="44" t="s">
        <v>27</v>
      </c>
      <c r="C94" s="45" t="s">
        <v>28</v>
      </c>
      <c r="D94" s="45">
        <v>0.71799999999999997</v>
      </c>
      <c r="E94" s="45"/>
      <c r="F94" s="63"/>
      <c r="G94" s="63"/>
      <c r="H94" s="65"/>
      <c r="I94" s="66"/>
      <c r="J94" s="63"/>
      <c r="K94" s="63"/>
      <c r="L94" s="67"/>
      <c r="M94" s="67"/>
      <c r="N94" s="67"/>
      <c r="O94" s="67"/>
      <c r="P94" s="67"/>
    </row>
    <row r="95" spans="1:16" s="68" customFormat="1" x14ac:dyDescent="0.25">
      <c r="A95" s="35"/>
      <c r="B95" s="44" t="s">
        <v>29</v>
      </c>
      <c r="C95" s="45" t="s">
        <v>30</v>
      </c>
      <c r="D95" s="45">
        <v>1.76</v>
      </c>
      <c r="E95" s="45"/>
      <c r="F95" s="63"/>
      <c r="G95" s="63"/>
      <c r="H95" s="65"/>
      <c r="I95" s="66"/>
      <c r="J95" s="63"/>
      <c r="K95" s="63"/>
      <c r="L95" s="67"/>
      <c r="M95" s="67"/>
      <c r="N95" s="67"/>
      <c r="O95" s="67"/>
      <c r="P95" s="67"/>
    </row>
    <row r="96" spans="1:16" s="74" customFormat="1" ht="23.45" customHeight="1" x14ac:dyDescent="0.25">
      <c r="A96" s="35"/>
      <c r="B96" s="41" t="s">
        <v>16</v>
      </c>
      <c r="C96" s="45"/>
      <c r="D96" s="45"/>
      <c r="E96" s="45"/>
      <c r="F96" s="69"/>
      <c r="G96" s="69"/>
      <c r="H96" s="69"/>
      <c r="I96" s="69"/>
      <c r="J96" s="71"/>
      <c r="K96" s="72"/>
      <c r="L96" s="73"/>
      <c r="M96" s="73"/>
      <c r="N96" s="73"/>
      <c r="O96" s="73"/>
      <c r="P96" s="73"/>
    </row>
    <row r="97" spans="1:16" s="74" customFormat="1" ht="23.45" customHeight="1" x14ac:dyDescent="0.25">
      <c r="A97" s="35"/>
      <c r="B97" s="44" t="s">
        <v>31</v>
      </c>
      <c r="C97" s="16" t="s">
        <v>26</v>
      </c>
      <c r="D97" s="45">
        <v>6.5000000000000002E-2</v>
      </c>
      <c r="E97" s="45"/>
      <c r="F97" s="69"/>
      <c r="G97" s="69"/>
      <c r="H97" s="69"/>
      <c r="I97" s="69"/>
      <c r="J97" s="71"/>
      <c r="K97" s="72"/>
      <c r="L97" s="73"/>
      <c r="M97" s="73"/>
      <c r="N97" s="73"/>
      <c r="O97" s="73"/>
      <c r="P97" s="73"/>
    </row>
    <row r="98" spans="1:16" s="74" customFormat="1" ht="23.45" customHeight="1" x14ac:dyDescent="0.25">
      <c r="A98" s="35"/>
      <c r="B98" s="44" t="s">
        <v>27</v>
      </c>
      <c r="C98" s="45" t="s">
        <v>28</v>
      </c>
      <c r="D98" s="45">
        <v>0.55000000000000004</v>
      </c>
      <c r="E98" s="45"/>
      <c r="F98" s="69"/>
      <c r="G98" s="69"/>
      <c r="H98" s="69"/>
      <c r="I98" s="69"/>
      <c r="J98" s="71"/>
      <c r="K98" s="72"/>
      <c r="L98" s="73"/>
      <c r="M98" s="73"/>
      <c r="N98" s="73"/>
      <c r="O98" s="73"/>
      <c r="P98" s="73"/>
    </row>
    <row r="99" spans="1:16" s="74" customFormat="1" ht="23.45" customHeight="1" x14ac:dyDescent="0.25">
      <c r="A99" s="35"/>
      <c r="B99" s="44" t="s">
        <v>29</v>
      </c>
      <c r="C99" s="45" t="s">
        <v>30</v>
      </c>
      <c r="D99" s="45">
        <v>1.41</v>
      </c>
      <c r="E99" s="45"/>
      <c r="F99" s="69"/>
      <c r="G99" s="69"/>
      <c r="H99" s="69"/>
      <c r="I99" s="69"/>
      <c r="J99" s="71"/>
      <c r="K99" s="72"/>
      <c r="L99" s="73"/>
      <c r="M99" s="73"/>
      <c r="N99" s="73"/>
      <c r="O99" s="73"/>
      <c r="P99" s="73"/>
    </row>
    <row r="100" spans="1:16" s="74" customFormat="1" ht="23.45" customHeight="1" x14ac:dyDescent="0.25">
      <c r="A100" s="35"/>
      <c r="B100" s="41" t="s">
        <v>68</v>
      </c>
      <c r="C100" s="45"/>
      <c r="D100" s="45"/>
      <c r="E100" s="45"/>
      <c r="F100" s="69"/>
      <c r="G100" s="69"/>
      <c r="H100" s="69"/>
      <c r="I100" s="69"/>
      <c r="J100" s="71"/>
      <c r="K100" s="72"/>
      <c r="L100" s="73"/>
      <c r="M100" s="73"/>
      <c r="N100" s="73"/>
      <c r="O100" s="73"/>
      <c r="P100" s="73"/>
    </row>
    <row r="101" spans="1:16" s="74" customFormat="1" ht="23.45" customHeight="1" x14ac:dyDescent="0.25">
      <c r="A101" s="35"/>
      <c r="B101" s="44" t="s">
        <v>31</v>
      </c>
      <c r="C101" s="16" t="s">
        <v>26</v>
      </c>
      <c r="D101" s="45">
        <v>8.4000000000000005E-2</v>
      </c>
      <c r="E101" s="45"/>
      <c r="F101" s="69"/>
      <c r="G101" s="69"/>
      <c r="H101" s="69"/>
      <c r="I101" s="69"/>
      <c r="J101" s="71"/>
      <c r="K101" s="72"/>
      <c r="L101" s="73"/>
      <c r="M101" s="73"/>
      <c r="N101" s="73"/>
      <c r="O101" s="73"/>
      <c r="P101" s="73"/>
    </row>
    <row r="102" spans="1:16" s="74" customFormat="1" ht="23.45" customHeight="1" x14ac:dyDescent="0.25">
      <c r="A102" s="35"/>
      <c r="B102" s="44" t="s">
        <v>27</v>
      </c>
      <c r="C102" s="45" t="s">
        <v>28</v>
      </c>
      <c r="D102" s="45">
        <v>0.71799999999999997</v>
      </c>
      <c r="E102" s="45"/>
      <c r="F102" s="69"/>
      <c r="G102" s="69"/>
      <c r="H102" s="69"/>
      <c r="I102" s="69"/>
      <c r="J102" s="71"/>
      <c r="K102" s="72"/>
      <c r="L102" s="73"/>
      <c r="M102" s="73"/>
      <c r="N102" s="73"/>
      <c r="O102" s="73"/>
      <c r="P102" s="73"/>
    </row>
    <row r="103" spans="1:16" s="74" customFormat="1" ht="23.45" customHeight="1" x14ac:dyDescent="0.25">
      <c r="A103" s="35"/>
      <c r="B103" s="44" t="s">
        <v>29</v>
      </c>
      <c r="C103" s="45" t="s">
        <v>30</v>
      </c>
      <c r="D103" s="45">
        <v>1.76</v>
      </c>
      <c r="E103" s="45"/>
      <c r="F103" s="69"/>
      <c r="G103" s="69"/>
      <c r="H103" s="69"/>
      <c r="I103" s="69"/>
      <c r="J103" s="71"/>
      <c r="K103" s="72"/>
      <c r="L103" s="73"/>
      <c r="M103" s="73"/>
      <c r="N103" s="73"/>
      <c r="O103" s="73"/>
      <c r="P103" s="73"/>
    </row>
    <row r="104" spans="1:16" s="74" customFormat="1" ht="23.45" customHeight="1" x14ac:dyDescent="0.25">
      <c r="A104" s="51"/>
      <c r="B104" s="50" t="s">
        <v>32</v>
      </c>
      <c r="C104" s="51" t="s">
        <v>33</v>
      </c>
      <c r="D104" s="51">
        <v>1</v>
      </c>
      <c r="E104" s="51"/>
      <c r="F104" s="69"/>
      <c r="G104" s="69"/>
      <c r="H104" s="69"/>
      <c r="I104" s="69"/>
      <c r="J104" s="71"/>
      <c r="K104" s="72"/>
      <c r="L104" s="73"/>
      <c r="M104" s="73"/>
      <c r="N104" s="73"/>
      <c r="O104" s="73"/>
      <c r="P104" s="73"/>
    </row>
    <row r="105" spans="1:16" s="74" customFormat="1" ht="23.45" customHeight="1" x14ac:dyDescent="0.25">
      <c r="A105" s="51"/>
      <c r="B105" s="50" t="s">
        <v>34</v>
      </c>
      <c r="C105" s="51" t="s">
        <v>30</v>
      </c>
      <c r="D105" s="51">
        <v>5</v>
      </c>
      <c r="E105" s="51"/>
      <c r="F105" s="69"/>
      <c r="G105" s="69"/>
      <c r="H105" s="69"/>
      <c r="I105" s="69"/>
      <c r="J105" s="71"/>
      <c r="K105" s="72"/>
      <c r="L105" s="73"/>
      <c r="M105" s="73"/>
      <c r="N105" s="73"/>
      <c r="O105" s="73"/>
      <c r="P105" s="73"/>
    </row>
    <row r="106" spans="1:16" s="74" customFormat="1" ht="23.45" customHeight="1" x14ac:dyDescent="0.25">
      <c r="A106" s="11" t="s">
        <v>35</v>
      </c>
      <c r="B106" s="12" t="s">
        <v>36</v>
      </c>
      <c r="C106" s="11"/>
      <c r="D106" s="11"/>
      <c r="E106" s="11"/>
      <c r="F106" s="69"/>
      <c r="G106" s="69"/>
      <c r="H106" s="69"/>
      <c r="I106" s="69"/>
      <c r="J106" s="71"/>
      <c r="K106" s="72"/>
      <c r="L106" s="73"/>
      <c r="M106" s="73"/>
      <c r="N106" s="73"/>
      <c r="O106" s="73"/>
      <c r="P106" s="73"/>
    </row>
    <row r="107" spans="1:16" s="74" customFormat="1" ht="23.45" customHeight="1" x14ac:dyDescent="0.25">
      <c r="A107" s="16">
        <v>1</v>
      </c>
      <c r="B107" s="20" t="s">
        <v>37</v>
      </c>
      <c r="C107" s="16" t="s">
        <v>38</v>
      </c>
      <c r="D107" s="16">
        <v>2</v>
      </c>
      <c r="E107" s="16"/>
      <c r="F107" s="69"/>
      <c r="G107" s="69"/>
      <c r="H107" s="69"/>
      <c r="I107" s="69"/>
      <c r="J107" s="71"/>
      <c r="K107" s="72"/>
      <c r="L107" s="73"/>
      <c r="M107" s="73"/>
      <c r="N107" s="73"/>
      <c r="O107" s="73"/>
      <c r="P107" s="73"/>
    </row>
    <row r="108" spans="1:16" s="74" customFormat="1" ht="23.45" customHeight="1" x14ac:dyDescent="0.25">
      <c r="A108" s="16">
        <v>2</v>
      </c>
      <c r="B108" s="20" t="s">
        <v>39</v>
      </c>
      <c r="C108" s="16" t="s">
        <v>14</v>
      </c>
      <c r="D108" s="16"/>
      <c r="E108" s="16"/>
      <c r="F108" s="69"/>
      <c r="G108" s="69"/>
      <c r="H108" s="69"/>
      <c r="I108" s="69"/>
      <c r="J108" s="71"/>
      <c r="K108" s="72"/>
      <c r="L108" s="73"/>
      <c r="M108" s="73"/>
      <c r="N108" s="73"/>
      <c r="O108" s="73"/>
      <c r="P108" s="73"/>
    </row>
    <row r="109" spans="1:16" s="74" customFormat="1" ht="23.45" customHeight="1" x14ac:dyDescent="0.25">
      <c r="A109" s="23"/>
      <c r="B109" s="58" t="s">
        <v>15</v>
      </c>
      <c r="C109" s="26" t="s">
        <v>40</v>
      </c>
      <c r="D109" s="26">
        <f>SUBTOTAL(9,D110:D112)</f>
        <v>62.320000000000007</v>
      </c>
      <c r="E109" s="26"/>
      <c r="F109" s="69"/>
      <c r="G109" s="69"/>
      <c r="H109" s="69"/>
      <c r="I109" s="69"/>
      <c r="J109" s="71"/>
      <c r="K109" s="72"/>
      <c r="L109" s="73"/>
      <c r="M109" s="73"/>
      <c r="N109" s="73"/>
      <c r="O109" s="73"/>
      <c r="P109" s="73"/>
    </row>
    <row r="110" spans="1:16" ht="18.75" x14ac:dyDescent="0.25">
      <c r="A110" s="23"/>
      <c r="B110" s="31" t="s">
        <v>67</v>
      </c>
      <c r="C110" s="26" t="s">
        <v>40</v>
      </c>
      <c r="D110" s="26">
        <v>16.12</v>
      </c>
      <c r="E110" s="26"/>
      <c r="F110" s="23"/>
      <c r="G110" s="23"/>
      <c r="H110" s="23"/>
      <c r="I110" s="23"/>
      <c r="J110" s="23"/>
      <c r="K110" s="23"/>
    </row>
    <row r="111" spans="1:16" ht="18.75" x14ac:dyDescent="0.25">
      <c r="A111" s="23"/>
      <c r="B111" s="31" t="s">
        <v>16</v>
      </c>
      <c r="C111" s="26" t="s">
        <v>40</v>
      </c>
      <c r="D111" s="26">
        <v>30.08</v>
      </c>
      <c r="E111" s="26"/>
      <c r="F111" s="23"/>
      <c r="G111" s="23"/>
      <c r="H111" s="23"/>
      <c r="I111" s="23"/>
      <c r="J111" s="23"/>
      <c r="K111" s="23"/>
    </row>
    <row r="112" spans="1:16" ht="18.75" x14ac:dyDescent="0.25">
      <c r="A112" s="23"/>
      <c r="B112" s="31" t="s">
        <v>68</v>
      </c>
      <c r="C112" s="26" t="s">
        <v>40</v>
      </c>
      <c r="D112" s="26">
        <v>16.12</v>
      </c>
      <c r="E112" s="26"/>
      <c r="F112" s="23"/>
      <c r="G112" s="23"/>
      <c r="H112" s="23"/>
      <c r="I112" s="23"/>
      <c r="J112" s="23"/>
      <c r="K112" s="23"/>
    </row>
    <row r="113" spans="1:11" ht="18.75" x14ac:dyDescent="0.25">
      <c r="A113" s="23"/>
      <c r="B113" s="58" t="s">
        <v>17</v>
      </c>
      <c r="C113" s="26" t="s">
        <v>40</v>
      </c>
      <c r="D113" s="26">
        <f>SUBTOTAL(9,D114:D116)</f>
        <v>62.320000000000007</v>
      </c>
      <c r="E113" s="26"/>
      <c r="F113" s="23"/>
      <c r="G113" s="23"/>
      <c r="H113" s="23"/>
      <c r="I113" s="23"/>
      <c r="J113" s="23"/>
      <c r="K113" s="23"/>
    </row>
    <row r="114" spans="1:11" ht="18.75" x14ac:dyDescent="0.25">
      <c r="A114" s="23"/>
      <c r="B114" s="31" t="s">
        <v>67</v>
      </c>
      <c r="C114" s="26" t="s">
        <v>40</v>
      </c>
      <c r="D114" s="26">
        <v>16.12</v>
      </c>
      <c r="E114" s="26"/>
      <c r="F114" s="23"/>
      <c r="G114" s="23"/>
      <c r="H114" s="23"/>
      <c r="I114" s="23"/>
      <c r="J114" s="23"/>
      <c r="K114" s="23"/>
    </row>
    <row r="115" spans="1:11" ht="18.75" x14ac:dyDescent="0.25">
      <c r="A115" s="23"/>
      <c r="B115" s="31" t="s">
        <v>16</v>
      </c>
      <c r="C115" s="26" t="s">
        <v>40</v>
      </c>
      <c r="D115" s="26">
        <v>30.08</v>
      </c>
      <c r="E115" s="26"/>
      <c r="F115" s="23"/>
      <c r="G115" s="23"/>
      <c r="H115" s="23"/>
      <c r="I115" s="23"/>
      <c r="J115" s="23"/>
      <c r="K115" s="23"/>
    </row>
    <row r="116" spans="1:11" ht="18.75" x14ac:dyDescent="0.25">
      <c r="A116" s="23"/>
      <c r="B116" s="31" t="s">
        <v>68</v>
      </c>
      <c r="C116" s="26" t="s">
        <v>40</v>
      </c>
      <c r="D116" s="26">
        <v>16.12</v>
      </c>
      <c r="E116" s="26"/>
      <c r="F116" s="23"/>
      <c r="G116" s="23"/>
      <c r="H116" s="23"/>
      <c r="I116" s="23"/>
      <c r="J116" s="23"/>
      <c r="K116" s="23"/>
    </row>
    <row r="117" spans="1:11" ht="18.75" x14ac:dyDescent="0.25">
      <c r="A117" s="23"/>
      <c r="B117" s="58" t="s">
        <v>18</v>
      </c>
      <c r="C117" s="26" t="s">
        <v>41</v>
      </c>
      <c r="D117" s="26">
        <f>SUBTOTAL(9,D118:D120)</f>
        <v>62.320000000000007</v>
      </c>
      <c r="E117" s="26"/>
      <c r="F117" s="23"/>
      <c r="G117" s="23"/>
      <c r="H117" s="23"/>
      <c r="I117" s="23"/>
      <c r="J117" s="23"/>
      <c r="K117" s="23"/>
    </row>
    <row r="118" spans="1:11" ht="18.75" x14ac:dyDescent="0.25">
      <c r="A118" s="23"/>
      <c r="B118" s="31" t="s">
        <v>67</v>
      </c>
      <c r="C118" s="26" t="s">
        <v>40</v>
      </c>
      <c r="D118" s="26">
        <v>16.12</v>
      </c>
      <c r="E118" s="26"/>
      <c r="F118" s="23"/>
      <c r="G118" s="23"/>
      <c r="H118" s="23"/>
      <c r="I118" s="23"/>
      <c r="J118" s="23"/>
      <c r="K118" s="23"/>
    </row>
    <row r="119" spans="1:11" ht="18.75" x14ac:dyDescent="0.25">
      <c r="A119" s="23"/>
      <c r="B119" s="31" t="s">
        <v>16</v>
      </c>
      <c r="C119" s="26" t="s">
        <v>40</v>
      </c>
      <c r="D119" s="26">
        <v>30.08</v>
      </c>
      <c r="E119" s="26"/>
      <c r="F119" s="23"/>
      <c r="G119" s="23"/>
      <c r="H119" s="23"/>
      <c r="I119" s="23"/>
      <c r="J119" s="23"/>
      <c r="K119" s="23"/>
    </row>
    <row r="120" spans="1:11" ht="18.75" x14ac:dyDescent="0.25">
      <c r="A120" s="23"/>
      <c r="B120" s="31" t="s">
        <v>68</v>
      </c>
      <c r="C120" s="26" t="s">
        <v>40</v>
      </c>
      <c r="D120" s="26">
        <v>16.12</v>
      </c>
      <c r="E120" s="26"/>
      <c r="F120" s="23"/>
      <c r="G120" s="23"/>
      <c r="H120" s="23"/>
      <c r="I120" s="23"/>
      <c r="J120" s="23"/>
      <c r="K120" s="23"/>
    </row>
    <row r="121" spans="1:11" ht="18.75" x14ac:dyDescent="0.25">
      <c r="A121" s="23"/>
      <c r="B121" s="58" t="s">
        <v>20</v>
      </c>
      <c r="C121" s="26" t="s">
        <v>41</v>
      </c>
      <c r="D121" s="26">
        <f>SUBTOTAL(9,D122:D124)</f>
        <v>62.320000000000007</v>
      </c>
      <c r="E121" s="26"/>
      <c r="F121" s="23"/>
      <c r="G121" s="23"/>
      <c r="H121" s="23"/>
      <c r="I121" s="23"/>
      <c r="J121" s="23"/>
      <c r="K121" s="23"/>
    </row>
    <row r="122" spans="1:11" ht="18.75" x14ac:dyDescent="0.25">
      <c r="A122" s="23"/>
      <c r="B122" s="31" t="s">
        <v>67</v>
      </c>
      <c r="C122" s="26" t="s">
        <v>40</v>
      </c>
      <c r="D122" s="26">
        <v>16.12</v>
      </c>
      <c r="E122" s="26"/>
      <c r="F122" s="23"/>
      <c r="G122" s="23"/>
      <c r="H122" s="23"/>
      <c r="I122" s="23"/>
      <c r="J122" s="23"/>
      <c r="K122" s="23"/>
    </row>
    <row r="123" spans="1:11" ht="18.75" x14ac:dyDescent="0.25">
      <c r="A123" s="23"/>
      <c r="B123" s="31" t="s">
        <v>16</v>
      </c>
      <c r="C123" s="26" t="s">
        <v>40</v>
      </c>
      <c r="D123" s="26">
        <v>30.08</v>
      </c>
      <c r="E123" s="26"/>
      <c r="F123" s="23"/>
      <c r="G123" s="23"/>
      <c r="H123" s="23"/>
      <c r="I123" s="23"/>
      <c r="J123" s="23"/>
      <c r="K123" s="23"/>
    </row>
    <row r="124" spans="1:11" ht="18.75" x14ac:dyDescent="0.25">
      <c r="A124" s="23"/>
      <c r="B124" s="31" t="s">
        <v>68</v>
      </c>
      <c r="C124" s="26" t="s">
        <v>40</v>
      </c>
      <c r="D124" s="26">
        <v>16.12</v>
      </c>
      <c r="E124" s="26"/>
      <c r="F124" s="23"/>
      <c r="G124" s="23"/>
      <c r="H124" s="23"/>
      <c r="I124" s="23"/>
      <c r="J124" s="23"/>
      <c r="K124" s="23"/>
    </row>
    <row r="125" spans="1:11" x14ac:dyDescent="0.25">
      <c r="A125" s="11" t="s">
        <v>42</v>
      </c>
      <c r="B125" s="12" t="s">
        <v>43</v>
      </c>
      <c r="C125" s="11"/>
      <c r="D125" s="11"/>
      <c r="E125" s="11"/>
      <c r="F125" s="23"/>
      <c r="G125" s="23"/>
      <c r="H125" s="23"/>
      <c r="I125" s="23"/>
      <c r="J125" s="23"/>
      <c r="K125" s="23"/>
    </row>
    <row r="126" spans="1:11" x14ac:dyDescent="0.25">
      <c r="A126" s="16">
        <v>1</v>
      </c>
      <c r="B126" s="20" t="s">
        <v>44</v>
      </c>
      <c r="C126" s="20"/>
      <c r="D126" s="16"/>
      <c r="E126" s="16"/>
      <c r="F126" s="23"/>
      <c r="G126" s="23"/>
      <c r="H126" s="23"/>
      <c r="I126" s="23"/>
      <c r="J126" s="23"/>
      <c r="K126" s="23"/>
    </row>
    <row r="127" spans="1:11" ht="18.75" x14ac:dyDescent="0.25">
      <c r="A127" s="23"/>
      <c r="B127" s="58" t="s">
        <v>15</v>
      </c>
      <c r="C127" s="26" t="s">
        <v>40</v>
      </c>
      <c r="D127" s="26">
        <f>SUBTOTAL(9,D128:D130)</f>
        <v>62.320000000000007</v>
      </c>
      <c r="E127" s="26"/>
      <c r="F127" s="23"/>
      <c r="G127" s="23"/>
      <c r="H127" s="23"/>
      <c r="I127" s="23"/>
      <c r="J127" s="23"/>
      <c r="K127" s="23"/>
    </row>
    <row r="128" spans="1:11" ht="18.75" x14ac:dyDescent="0.25">
      <c r="A128" s="23"/>
      <c r="B128" s="31" t="s">
        <v>67</v>
      </c>
      <c r="C128" s="26" t="s">
        <v>40</v>
      </c>
      <c r="D128" s="26">
        <v>16.12</v>
      </c>
      <c r="E128" s="26"/>
      <c r="F128" s="23"/>
      <c r="G128" s="23"/>
      <c r="H128" s="23"/>
      <c r="I128" s="23"/>
      <c r="J128" s="23"/>
      <c r="K128" s="23"/>
    </row>
    <row r="129" spans="1:11" ht="18.75" x14ac:dyDescent="0.25">
      <c r="A129" s="23"/>
      <c r="B129" s="31" t="s">
        <v>16</v>
      </c>
      <c r="C129" s="26" t="s">
        <v>40</v>
      </c>
      <c r="D129" s="26">
        <v>30.08</v>
      </c>
      <c r="E129" s="26"/>
      <c r="F129" s="23"/>
      <c r="G129" s="23"/>
      <c r="H129" s="23"/>
      <c r="I129" s="23"/>
      <c r="J129" s="23"/>
      <c r="K129" s="23"/>
    </row>
    <row r="130" spans="1:11" ht="18.75" x14ac:dyDescent="0.25">
      <c r="A130" s="23"/>
      <c r="B130" s="31" t="s">
        <v>68</v>
      </c>
      <c r="C130" s="26" t="s">
        <v>40</v>
      </c>
      <c r="D130" s="26">
        <v>16.12</v>
      </c>
      <c r="E130" s="26"/>
      <c r="F130" s="23"/>
      <c r="G130" s="23"/>
      <c r="H130" s="23"/>
      <c r="I130" s="23"/>
      <c r="J130" s="23"/>
      <c r="K130" s="23"/>
    </row>
    <row r="131" spans="1:11" ht="18.75" x14ac:dyDescent="0.25">
      <c r="A131" s="23"/>
      <c r="B131" s="58" t="s">
        <v>17</v>
      </c>
      <c r="C131" s="26" t="s">
        <v>40</v>
      </c>
      <c r="D131" s="26">
        <f>SUBTOTAL(9,D132:D134)</f>
        <v>62.320000000000007</v>
      </c>
      <c r="E131" s="26"/>
      <c r="F131" s="23"/>
      <c r="G131" s="23"/>
      <c r="H131" s="23"/>
      <c r="I131" s="23"/>
      <c r="J131" s="23"/>
      <c r="K131" s="23"/>
    </row>
    <row r="132" spans="1:11" ht="18.75" x14ac:dyDescent="0.25">
      <c r="A132" s="23"/>
      <c r="B132" s="31" t="s">
        <v>67</v>
      </c>
      <c r="C132" s="26" t="s">
        <v>40</v>
      </c>
      <c r="D132" s="26">
        <v>16.12</v>
      </c>
      <c r="E132" s="26"/>
      <c r="F132" s="23"/>
      <c r="G132" s="23"/>
      <c r="H132" s="23"/>
      <c r="I132" s="23"/>
      <c r="J132" s="23"/>
      <c r="K132" s="23"/>
    </row>
    <row r="133" spans="1:11" ht="18.75" x14ac:dyDescent="0.25">
      <c r="A133" s="23"/>
      <c r="B133" s="31" t="s">
        <v>16</v>
      </c>
      <c r="C133" s="26" t="s">
        <v>40</v>
      </c>
      <c r="D133" s="26">
        <v>30.08</v>
      </c>
      <c r="E133" s="26"/>
      <c r="F133" s="23"/>
      <c r="G133" s="23"/>
      <c r="H133" s="23"/>
      <c r="I133" s="23"/>
      <c r="J133" s="23"/>
      <c r="K133" s="23"/>
    </row>
    <row r="134" spans="1:11" ht="18.75" x14ac:dyDescent="0.25">
      <c r="A134" s="23"/>
      <c r="B134" s="31" t="s">
        <v>68</v>
      </c>
      <c r="C134" s="26" t="s">
        <v>40</v>
      </c>
      <c r="D134" s="26">
        <v>16.12</v>
      </c>
      <c r="E134" s="26"/>
      <c r="F134" s="23"/>
      <c r="G134" s="23"/>
      <c r="H134" s="23"/>
      <c r="I134" s="23"/>
      <c r="J134" s="23"/>
      <c r="K134" s="23"/>
    </row>
    <row r="135" spans="1:11" ht="18.75" x14ac:dyDescent="0.25">
      <c r="A135" s="23"/>
      <c r="B135" s="58" t="s">
        <v>18</v>
      </c>
      <c r="C135" s="26" t="s">
        <v>41</v>
      </c>
      <c r="D135" s="26">
        <f>SUBTOTAL(9,D136:D138)</f>
        <v>62.320000000000007</v>
      </c>
      <c r="E135" s="26"/>
      <c r="F135" s="23"/>
      <c r="G135" s="23"/>
      <c r="H135" s="23"/>
      <c r="I135" s="23"/>
      <c r="J135" s="23"/>
      <c r="K135" s="23"/>
    </row>
    <row r="136" spans="1:11" ht="18.75" x14ac:dyDescent="0.25">
      <c r="A136" s="23"/>
      <c r="B136" s="31" t="s">
        <v>67</v>
      </c>
      <c r="C136" s="26" t="s">
        <v>40</v>
      </c>
      <c r="D136" s="26">
        <v>16.12</v>
      </c>
      <c r="E136" s="26"/>
      <c r="F136" s="23"/>
      <c r="G136" s="23"/>
      <c r="H136" s="23"/>
      <c r="I136" s="23"/>
      <c r="J136" s="23"/>
      <c r="K136" s="23"/>
    </row>
    <row r="137" spans="1:11" ht="18.75" x14ac:dyDescent="0.25">
      <c r="A137" s="23"/>
      <c r="B137" s="31" t="s">
        <v>16</v>
      </c>
      <c r="C137" s="26" t="s">
        <v>40</v>
      </c>
      <c r="D137" s="26">
        <v>30.08</v>
      </c>
      <c r="E137" s="26"/>
      <c r="F137" s="23"/>
      <c r="G137" s="23"/>
      <c r="H137" s="23"/>
      <c r="I137" s="23"/>
      <c r="J137" s="23"/>
      <c r="K137" s="23"/>
    </row>
    <row r="138" spans="1:11" ht="18.75" x14ac:dyDescent="0.25">
      <c r="A138" s="23"/>
      <c r="B138" s="31" t="s">
        <v>68</v>
      </c>
      <c r="C138" s="26" t="s">
        <v>40</v>
      </c>
      <c r="D138" s="26">
        <v>16.12</v>
      </c>
      <c r="E138" s="26"/>
      <c r="F138" s="23"/>
      <c r="G138" s="23"/>
      <c r="H138" s="23"/>
      <c r="I138" s="23"/>
      <c r="J138" s="23"/>
      <c r="K138" s="23"/>
    </row>
    <row r="139" spans="1:11" ht="18.75" x14ac:dyDescent="0.25">
      <c r="A139" s="23"/>
      <c r="B139" s="58" t="s">
        <v>20</v>
      </c>
      <c r="C139" s="26" t="s">
        <v>41</v>
      </c>
      <c r="D139" s="26">
        <f>SUBTOTAL(9,D140:D142)</f>
        <v>62.320000000000007</v>
      </c>
      <c r="E139" s="26"/>
      <c r="F139" s="23"/>
      <c r="G139" s="23"/>
      <c r="H139" s="23"/>
      <c r="I139" s="23"/>
      <c r="J139" s="23"/>
      <c r="K139" s="23"/>
    </row>
    <row r="140" spans="1:11" ht="18.75" x14ac:dyDescent="0.25">
      <c r="A140" s="23"/>
      <c r="B140" s="31" t="s">
        <v>67</v>
      </c>
      <c r="C140" s="26" t="s">
        <v>40</v>
      </c>
      <c r="D140" s="26">
        <v>16.12</v>
      </c>
      <c r="E140" s="26"/>
      <c r="F140" s="23"/>
      <c r="G140" s="23"/>
      <c r="H140" s="23"/>
      <c r="I140" s="23"/>
      <c r="J140" s="23"/>
      <c r="K140" s="23"/>
    </row>
    <row r="141" spans="1:11" ht="18.75" x14ac:dyDescent="0.25">
      <c r="A141" s="23"/>
      <c r="B141" s="31" t="s">
        <v>16</v>
      </c>
      <c r="C141" s="26" t="s">
        <v>40</v>
      </c>
      <c r="D141" s="26">
        <v>30.08</v>
      </c>
      <c r="E141" s="26"/>
      <c r="F141" s="23"/>
      <c r="G141" s="23"/>
      <c r="H141" s="23"/>
      <c r="I141" s="23"/>
      <c r="J141" s="23"/>
      <c r="K141" s="23"/>
    </row>
    <row r="142" spans="1:11" ht="18.75" x14ac:dyDescent="0.25">
      <c r="A142" s="23"/>
      <c r="B142" s="31" t="s">
        <v>68</v>
      </c>
      <c r="C142" s="26" t="s">
        <v>40</v>
      </c>
      <c r="D142" s="26">
        <v>16.12</v>
      </c>
      <c r="E142" s="26"/>
      <c r="F142" s="23"/>
      <c r="G142" s="23"/>
      <c r="H142" s="23"/>
      <c r="I142" s="23"/>
      <c r="J142" s="23"/>
      <c r="K142" s="23"/>
    </row>
    <row r="143" spans="1:11" x14ac:dyDescent="0.25">
      <c r="A143" s="6" t="s">
        <v>45</v>
      </c>
      <c r="B143" s="7" t="s">
        <v>46</v>
      </c>
      <c r="C143" s="6"/>
      <c r="D143" s="6"/>
      <c r="E143" s="6"/>
      <c r="F143" s="23"/>
      <c r="G143" s="23"/>
      <c r="H143" s="23"/>
      <c r="I143" s="23"/>
      <c r="J143" s="23"/>
      <c r="K143" s="23"/>
    </row>
    <row r="144" spans="1:11" x14ac:dyDescent="0.25">
      <c r="A144" s="51" t="s">
        <v>11</v>
      </c>
      <c r="B144" s="52" t="s">
        <v>47</v>
      </c>
      <c r="C144" s="51"/>
      <c r="D144" s="51"/>
      <c r="E144" s="51"/>
      <c r="F144" s="23"/>
      <c r="G144" s="23"/>
      <c r="H144" s="23"/>
      <c r="I144" s="23"/>
      <c r="J144" s="23"/>
      <c r="K144" s="23"/>
    </row>
    <row r="145" spans="1:11" x14ac:dyDescent="0.25">
      <c r="A145" s="51"/>
      <c r="B145" s="79" t="s">
        <v>69</v>
      </c>
      <c r="C145" s="51"/>
      <c r="D145" s="51"/>
      <c r="E145" s="51"/>
      <c r="F145" s="23"/>
      <c r="G145" s="23"/>
      <c r="H145" s="23"/>
      <c r="I145" s="23"/>
      <c r="J145" s="23"/>
      <c r="K145" s="23"/>
    </row>
    <row r="146" spans="1:11" ht="18.75" x14ac:dyDescent="0.25">
      <c r="A146" s="16">
        <v>1</v>
      </c>
      <c r="B146" s="17" t="s">
        <v>70</v>
      </c>
      <c r="C146" s="16" t="s">
        <v>14</v>
      </c>
      <c r="D146" s="16">
        <f>1690*2470/10^6</f>
        <v>4.1742999999999997</v>
      </c>
      <c r="E146" s="16">
        <v>8</v>
      </c>
      <c r="F146" s="23"/>
      <c r="G146" s="23"/>
      <c r="H146" s="23"/>
      <c r="I146" s="23"/>
      <c r="J146" s="23"/>
      <c r="K146" s="23"/>
    </row>
    <row r="147" spans="1:11" x14ac:dyDescent="0.25">
      <c r="A147" s="63"/>
      <c r="B147" s="64" t="s">
        <v>49</v>
      </c>
      <c r="C147" s="58" t="s">
        <v>50</v>
      </c>
      <c r="D147" s="58">
        <v>8</v>
      </c>
      <c r="E147" s="58">
        <v>8</v>
      </c>
      <c r="F147" s="23"/>
      <c r="G147" s="23"/>
      <c r="H147" s="23"/>
      <c r="I147" s="23"/>
      <c r="J147" s="23"/>
      <c r="K147" s="23"/>
    </row>
    <row r="148" spans="1:11" x14ac:dyDescent="0.25">
      <c r="A148" s="63"/>
      <c r="B148" s="64" t="s">
        <v>51</v>
      </c>
      <c r="C148" s="58" t="s">
        <v>52</v>
      </c>
      <c r="D148" s="58">
        <v>1</v>
      </c>
      <c r="E148" s="58">
        <v>8</v>
      </c>
      <c r="F148" s="23"/>
      <c r="G148" s="23"/>
      <c r="H148" s="23"/>
      <c r="I148" s="23"/>
      <c r="J148" s="23"/>
      <c r="K148" s="23"/>
    </row>
    <row r="149" spans="1:11" x14ac:dyDescent="0.25">
      <c r="A149" s="63"/>
      <c r="B149" s="64" t="s">
        <v>53</v>
      </c>
      <c r="C149" s="58" t="s">
        <v>50</v>
      </c>
      <c r="D149" s="58">
        <v>2</v>
      </c>
      <c r="E149" s="58">
        <v>8</v>
      </c>
      <c r="F149" s="23"/>
      <c r="G149" s="23"/>
      <c r="H149" s="23"/>
      <c r="I149" s="23"/>
      <c r="J149" s="23"/>
      <c r="K149" s="23"/>
    </row>
    <row r="150" spans="1:11" x14ac:dyDescent="0.25">
      <c r="A150" s="63"/>
      <c r="B150" s="64" t="s">
        <v>54</v>
      </c>
      <c r="C150" s="58" t="s">
        <v>50</v>
      </c>
      <c r="D150" s="58">
        <v>2</v>
      </c>
      <c r="E150" s="58">
        <v>8</v>
      </c>
      <c r="F150" s="23"/>
      <c r="G150" s="23"/>
      <c r="H150" s="23"/>
      <c r="I150" s="23"/>
      <c r="J150" s="23"/>
      <c r="K150" s="23"/>
    </row>
    <row r="151" spans="1:11" x14ac:dyDescent="0.25">
      <c r="A151" s="63"/>
      <c r="B151" s="64" t="s">
        <v>55</v>
      </c>
      <c r="C151" s="58" t="s">
        <v>50</v>
      </c>
      <c r="D151" s="58">
        <v>1</v>
      </c>
      <c r="E151" s="58">
        <v>8</v>
      </c>
      <c r="F151" s="23"/>
      <c r="G151" s="23"/>
      <c r="H151" s="23"/>
      <c r="I151" s="23"/>
      <c r="J151" s="23"/>
      <c r="K151" s="23"/>
    </row>
    <row r="152" spans="1:11" x14ac:dyDescent="0.25">
      <c r="A152" s="51"/>
      <c r="B152" s="79" t="s">
        <v>16</v>
      </c>
      <c r="C152" s="51"/>
      <c r="D152" s="51"/>
      <c r="E152" s="51"/>
      <c r="F152" s="23"/>
      <c r="G152" s="23"/>
      <c r="H152" s="23"/>
      <c r="I152" s="23"/>
      <c r="J152" s="23"/>
      <c r="K152" s="23"/>
    </row>
    <row r="153" spans="1:11" ht="18.75" x14ac:dyDescent="0.25">
      <c r="A153" s="16">
        <v>2</v>
      </c>
      <c r="B153" s="17" t="s">
        <v>48</v>
      </c>
      <c r="C153" s="16" t="s">
        <v>14</v>
      </c>
      <c r="D153" s="16">
        <f>1100*2200/10^6</f>
        <v>2.42</v>
      </c>
      <c r="E153" s="16">
        <v>4</v>
      </c>
      <c r="F153" s="23"/>
      <c r="G153" s="23"/>
      <c r="H153" s="23"/>
      <c r="I153" s="23"/>
      <c r="J153" s="23"/>
      <c r="K153" s="23"/>
    </row>
    <row r="154" spans="1:11" x14ac:dyDescent="0.25">
      <c r="A154" s="63"/>
      <c r="B154" s="64" t="s">
        <v>49</v>
      </c>
      <c r="C154" s="58" t="s">
        <v>50</v>
      </c>
      <c r="D154" s="58">
        <v>4</v>
      </c>
      <c r="E154" s="58">
        <v>16</v>
      </c>
      <c r="F154" s="23"/>
      <c r="G154" s="23"/>
      <c r="H154" s="23"/>
      <c r="I154" s="23"/>
      <c r="J154" s="23"/>
      <c r="K154" s="23"/>
    </row>
    <row r="155" spans="1:11" x14ac:dyDescent="0.25">
      <c r="A155" s="63"/>
      <c r="B155" s="64" t="s">
        <v>51</v>
      </c>
      <c r="C155" s="58" t="s">
        <v>52</v>
      </c>
      <c r="D155" s="58">
        <v>1</v>
      </c>
      <c r="E155" s="58">
        <v>4</v>
      </c>
      <c r="F155" s="23"/>
      <c r="G155" s="23"/>
      <c r="H155" s="23"/>
      <c r="I155" s="23"/>
      <c r="J155" s="23"/>
      <c r="K155" s="23"/>
    </row>
    <row r="156" spans="1:11" x14ac:dyDescent="0.25">
      <c r="A156" s="63"/>
      <c r="B156" s="64" t="s">
        <v>53</v>
      </c>
      <c r="C156" s="58" t="s">
        <v>50</v>
      </c>
      <c r="D156" s="58">
        <v>1</v>
      </c>
      <c r="E156" s="58">
        <v>4</v>
      </c>
      <c r="F156" s="23"/>
      <c r="G156" s="23"/>
      <c r="H156" s="23"/>
      <c r="I156" s="23"/>
      <c r="J156" s="23"/>
      <c r="K156" s="23"/>
    </row>
    <row r="157" spans="1:11" x14ac:dyDescent="0.25">
      <c r="A157" s="63"/>
      <c r="B157" s="64" t="s">
        <v>54</v>
      </c>
      <c r="C157" s="58" t="s">
        <v>50</v>
      </c>
      <c r="D157" s="58">
        <v>1</v>
      </c>
      <c r="E157" s="58">
        <v>4</v>
      </c>
      <c r="F157" s="23"/>
      <c r="G157" s="23"/>
      <c r="H157" s="23"/>
      <c r="I157" s="23"/>
      <c r="J157" s="23"/>
      <c r="K157" s="23"/>
    </row>
    <row r="158" spans="1:11" x14ac:dyDescent="0.25">
      <c r="A158" s="63"/>
      <c r="B158" s="64" t="s">
        <v>55</v>
      </c>
      <c r="C158" s="58" t="s">
        <v>50</v>
      </c>
      <c r="D158" s="58">
        <v>1</v>
      </c>
      <c r="E158" s="58">
        <v>4</v>
      </c>
      <c r="F158" s="23"/>
      <c r="G158" s="23"/>
      <c r="H158" s="23"/>
      <c r="I158" s="23"/>
      <c r="J158" s="23"/>
      <c r="K158" s="23"/>
    </row>
    <row r="159" spans="1:11" x14ac:dyDescent="0.25">
      <c r="A159" s="51" t="s">
        <v>21</v>
      </c>
      <c r="B159" s="52" t="s">
        <v>71</v>
      </c>
      <c r="C159" s="51"/>
      <c r="D159" s="51"/>
      <c r="E159" s="51"/>
      <c r="F159" s="23"/>
      <c r="G159" s="23"/>
      <c r="H159" s="23"/>
      <c r="I159" s="23"/>
      <c r="J159" s="23"/>
      <c r="K159" s="23"/>
    </row>
    <row r="160" spans="1:11" ht="18.75" x14ac:dyDescent="0.25">
      <c r="A160" s="16">
        <v>1</v>
      </c>
      <c r="B160" s="17" t="s">
        <v>72</v>
      </c>
      <c r="C160" s="16" t="s">
        <v>14</v>
      </c>
      <c r="D160" s="16">
        <f>1600*2350/10^6</f>
        <v>3.76</v>
      </c>
      <c r="E160" s="16">
        <v>2</v>
      </c>
      <c r="F160" s="23"/>
      <c r="G160" s="23"/>
      <c r="H160" s="23"/>
      <c r="I160" s="23"/>
      <c r="J160" s="23"/>
      <c r="K160" s="23"/>
    </row>
    <row r="161" spans="1:11" x14ac:dyDescent="0.25">
      <c r="A161" s="23"/>
      <c r="B161" s="80" t="s">
        <v>49</v>
      </c>
      <c r="C161" s="26" t="s">
        <v>50</v>
      </c>
      <c r="D161" s="58">
        <v>8</v>
      </c>
      <c r="E161" s="58">
        <v>2</v>
      </c>
      <c r="F161" s="23"/>
      <c r="G161" s="23"/>
      <c r="H161" s="23"/>
      <c r="I161" s="23"/>
      <c r="J161" s="23"/>
      <c r="K161" s="23"/>
    </row>
    <row r="162" spans="1:11" x14ac:dyDescent="0.25">
      <c r="A162" s="23"/>
      <c r="B162" s="80" t="s">
        <v>51</v>
      </c>
      <c r="C162" s="26" t="s">
        <v>52</v>
      </c>
      <c r="D162" s="58">
        <v>1</v>
      </c>
      <c r="E162" s="58">
        <v>2</v>
      </c>
      <c r="F162" s="23"/>
      <c r="G162" s="23"/>
      <c r="H162" s="23"/>
      <c r="I162" s="23"/>
      <c r="J162" s="23"/>
      <c r="K162" s="23"/>
    </row>
    <row r="163" spans="1:11" x14ac:dyDescent="0.25">
      <c r="A163" s="23"/>
      <c r="B163" s="80" t="s">
        <v>53</v>
      </c>
      <c r="C163" s="26" t="s">
        <v>50</v>
      </c>
      <c r="D163" s="58">
        <v>2</v>
      </c>
      <c r="E163" s="58">
        <v>2</v>
      </c>
      <c r="F163" s="23"/>
      <c r="G163" s="23"/>
      <c r="H163" s="23"/>
      <c r="I163" s="23"/>
      <c r="J163" s="23"/>
      <c r="K163" s="23"/>
    </row>
    <row r="164" spans="1:11" x14ac:dyDescent="0.25">
      <c r="A164" s="23"/>
      <c r="B164" s="80" t="s">
        <v>54</v>
      </c>
      <c r="C164" s="26" t="s">
        <v>50</v>
      </c>
      <c r="D164" s="58">
        <v>2</v>
      </c>
      <c r="E164" s="58">
        <v>2</v>
      </c>
      <c r="F164" s="23"/>
      <c r="G164" s="23"/>
      <c r="H164" s="23"/>
      <c r="I164" s="23"/>
      <c r="J164" s="23"/>
      <c r="K164" s="23"/>
    </row>
    <row r="165" spans="1:11" x14ac:dyDescent="0.25">
      <c r="A165" s="23"/>
      <c r="B165" s="80" t="s">
        <v>55</v>
      </c>
      <c r="C165" s="26" t="s">
        <v>50</v>
      </c>
      <c r="D165" s="58">
        <v>1</v>
      </c>
      <c r="E165" s="58">
        <v>2</v>
      </c>
      <c r="F165" s="23"/>
      <c r="G165" s="23"/>
      <c r="H165" s="23"/>
      <c r="I165" s="23"/>
      <c r="J165" s="23"/>
      <c r="K165" s="23"/>
    </row>
    <row r="166" spans="1:11" x14ac:dyDescent="0.25">
      <c r="A166" s="69">
        <v>2</v>
      </c>
      <c r="B166" s="70" t="s">
        <v>56</v>
      </c>
      <c r="C166" s="69" t="s">
        <v>57</v>
      </c>
      <c r="D166" s="69"/>
      <c r="E166" s="69">
        <v>1</v>
      </c>
      <c r="F166" s="23"/>
      <c r="G166" s="23"/>
      <c r="H166" s="23"/>
      <c r="I166" s="23"/>
      <c r="J166" s="23"/>
      <c r="K166" s="23"/>
    </row>
    <row r="167" spans="1:11" x14ac:dyDescent="0.25">
      <c r="A167" s="69">
        <v>3</v>
      </c>
      <c r="B167" s="70" t="s">
        <v>58</v>
      </c>
      <c r="C167" s="69" t="s">
        <v>57</v>
      </c>
      <c r="D167" s="69"/>
      <c r="E167" s="69">
        <v>1</v>
      </c>
      <c r="F167" s="23"/>
      <c r="G167" s="23"/>
      <c r="H167" s="23"/>
      <c r="I167" s="23"/>
      <c r="J167" s="23"/>
      <c r="K167" s="23"/>
    </row>
    <row r="168" spans="1:11" x14ac:dyDescent="0.25">
      <c r="A168" s="90" t="s">
        <v>59</v>
      </c>
      <c r="B168" s="90"/>
      <c r="C168" s="90"/>
      <c r="D168" s="90"/>
      <c r="E168" s="90"/>
      <c r="F168" s="91"/>
      <c r="G168" s="91"/>
      <c r="H168" s="91"/>
      <c r="I168" s="91"/>
      <c r="J168" s="23"/>
      <c r="K168" s="23"/>
    </row>
    <row r="169" spans="1:11" x14ac:dyDescent="0.25">
      <c r="A169" s="90" t="s">
        <v>73</v>
      </c>
      <c r="B169" s="90"/>
      <c r="C169" s="90"/>
      <c r="D169" s="90"/>
      <c r="E169" s="90"/>
      <c r="F169" s="90"/>
      <c r="G169" s="90"/>
      <c r="H169" s="90"/>
      <c r="I169" s="90"/>
      <c r="J169" s="23"/>
      <c r="K169" s="23"/>
    </row>
    <row r="170" spans="1:11" x14ac:dyDescent="0.25">
      <c r="A170" s="90" t="s">
        <v>60</v>
      </c>
      <c r="B170" s="90"/>
      <c r="C170" s="90"/>
      <c r="D170" s="90"/>
      <c r="E170" s="90"/>
      <c r="F170" s="90"/>
      <c r="G170" s="90"/>
      <c r="H170" s="90"/>
      <c r="I170" s="90"/>
      <c r="J170" s="23"/>
      <c r="K170" s="23"/>
    </row>
    <row r="172" spans="1:11" x14ac:dyDescent="0.25">
      <c r="A172" s="92" t="s">
        <v>61</v>
      </c>
      <c r="B172" s="92"/>
      <c r="C172" s="92"/>
      <c r="D172" s="92"/>
      <c r="E172" s="92"/>
      <c r="F172" s="92"/>
    </row>
    <row r="173" spans="1:11" x14ac:dyDescent="0.25">
      <c r="A173" s="75" t="s">
        <v>62</v>
      </c>
      <c r="B173" s="75"/>
      <c r="C173" s="75"/>
      <c r="D173" s="75"/>
      <c r="E173" s="75"/>
      <c r="F173" s="75"/>
    </row>
    <row r="174" spans="1:11" x14ac:dyDescent="0.25">
      <c r="A174" s="93" t="s">
        <v>63</v>
      </c>
      <c r="B174" s="93"/>
      <c r="C174" s="93"/>
      <c r="D174" s="93"/>
      <c r="E174" s="93"/>
      <c r="F174" s="93"/>
    </row>
  </sheetData>
  <mergeCells count="18">
    <mergeCell ref="A168:I168"/>
    <mergeCell ref="A169:I169"/>
    <mergeCell ref="A170:I170"/>
    <mergeCell ref="A172:F172"/>
    <mergeCell ref="A174:F174"/>
    <mergeCell ref="A2:D2"/>
    <mergeCell ref="F2:K2"/>
    <mergeCell ref="A5:K5"/>
    <mergeCell ref="A4:L4"/>
    <mergeCell ref="A6:A7"/>
    <mergeCell ref="B6:B7"/>
    <mergeCell ref="C6:C7"/>
    <mergeCell ref="D6:D7"/>
    <mergeCell ref="F6:G6"/>
    <mergeCell ref="H6:I6"/>
    <mergeCell ref="J6:J7"/>
    <mergeCell ref="K6:K7"/>
    <mergeCell ref="E6:E7"/>
  </mergeCells>
  <pageMargins left="0.34" right="0.17" top="0.41" bottom="0.21" header="0.3" footer="0.17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BANG KHOI LUONG CHAO GIA</vt:lpstr>
      <vt:lpstr>'BANG KHOI LUONG CHAO GIA'!Print_Area</vt:lpstr>
      <vt:lpstr>'BANG KHOI LUONG CHAO GIA'!Print_Titles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 Nguyen</dc:creator>
  <cp:lastModifiedBy>Vanphong</cp:lastModifiedBy>
  <dcterms:created xsi:type="dcterms:W3CDTF">2025-01-22T06:48:18Z</dcterms:created>
  <dcterms:modified xsi:type="dcterms:W3CDTF">2025-02-07T03:32:51Z</dcterms:modified>
</cp:coreProperties>
</file>